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 activeTab="1"/>
  </bookViews>
  <sheets>
    <sheet name="Πανεπιστήμια 364" sheetId="1" r:id="rId1"/>
    <sheet name="Τ.Ε.Ι. 136" sheetId="2" r:id="rId2"/>
    <sheet name="Ιατρική 50" sheetId="3" r:id="rId3"/>
  </sheets>
  <calcPr calcId="145621"/>
</workbook>
</file>

<file path=xl/calcChain.xml><?xml version="1.0" encoding="utf-8"?>
<calcChain xmlns="http://schemas.openxmlformats.org/spreadsheetml/2006/main">
  <c r="H119" i="2" l="1"/>
  <c r="C108" i="2"/>
  <c r="F104" i="2"/>
  <c r="E104" i="2"/>
  <c r="D104" i="2"/>
  <c r="C104" i="2"/>
  <c r="G104" i="2" s="1"/>
  <c r="C94" i="2"/>
  <c r="C83" i="2"/>
  <c r="G83" i="2" s="1"/>
  <c r="E76" i="2"/>
  <c r="C76" i="2"/>
  <c r="G76" i="2" s="1"/>
  <c r="G70" i="2"/>
  <c r="E70" i="2"/>
  <c r="D70" i="2"/>
  <c r="C70" i="2"/>
  <c r="E60" i="2"/>
  <c r="C60" i="2"/>
  <c r="G60" i="2" s="1"/>
  <c r="E50" i="2"/>
  <c r="D50" i="2"/>
  <c r="C50" i="2"/>
  <c r="G50" i="2" s="1"/>
  <c r="E44" i="2"/>
  <c r="D44" i="2"/>
  <c r="C44" i="2"/>
  <c r="G44" i="2" s="1"/>
  <c r="E36" i="2"/>
  <c r="D36" i="2"/>
  <c r="C36" i="2"/>
  <c r="G36" i="2" s="1"/>
  <c r="E30" i="2"/>
  <c r="D30" i="2"/>
  <c r="C30" i="2"/>
  <c r="G30" i="2" s="1"/>
  <c r="E22" i="2"/>
  <c r="D22" i="2"/>
  <c r="C22" i="2"/>
  <c r="G22" i="2" s="1"/>
  <c r="F5" i="2"/>
  <c r="F119" i="2" s="1"/>
  <c r="E5" i="2"/>
  <c r="E119" i="2" s="1"/>
  <c r="D5" i="2"/>
  <c r="D119" i="2" s="1"/>
  <c r="C5" i="2"/>
  <c r="C119" i="2" s="1"/>
  <c r="G5" i="2" l="1"/>
  <c r="G119" i="2" s="1"/>
  <c r="F9" i="3"/>
  <c r="D9" i="3"/>
  <c r="C9" i="3"/>
  <c r="B9" i="3"/>
  <c r="E8" i="3"/>
  <c r="E7" i="3"/>
  <c r="E6" i="3"/>
  <c r="E5" i="3"/>
  <c r="E4" i="3"/>
  <c r="E3" i="3"/>
  <c r="E2" i="3"/>
  <c r="E9" i="3" s="1"/>
  <c r="E250" i="1" l="1"/>
  <c r="F247" i="1"/>
  <c r="I246" i="1"/>
  <c r="J245" i="1"/>
  <c r="F245" i="1"/>
  <c r="E245" i="1"/>
  <c r="D245" i="1"/>
  <c r="I244" i="1"/>
  <c r="G244" i="1"/>
  <c r="J243" i="1"/>
  <c r="F243" i="1"/>
  <c r="E243" i="1"/>
  <c r="D243" i="1"/>
  <c r="G243" i="1" s="1"/>
  <c r="C243" i="1"/>
  <c r="I242" i="1"/>
  <c r="G242" i="1"/>
  <c r="I241" i="1"/>
  <c r="G241" i="1"/>
  <c r="I240" i="1"/>
  <c r="G240" i="1"/>
  <c r="J239" i="1"/>
  <c r="G239" i="1"/>
  <c r="F239" i="1"/>
  <c r="E239" i="1"/>
  <c r="D239" i="1"/>
  <c r="I239" i="1" s="1"/>
  <c r="I238" i="1"/>
  <c r="G238" i="1"/>
  <c r="I237" i="1"/>
  <c r="G237" i="1"/>
  <c r="I236" i="1"/>
  <c r="G236" i="1"/>
  <c r="I235" i="1"/>
  <c r="G235" i="1"/>
  <c r="I234" i="1"/>
  <c r="G234" i="1"/>
  <c r="I233" i="1"/>
  <c r="G233" i="1"/>
  <c r="J232" i="1"/>
  <c r="G232" i="1"/>
  <c r="F232" i="1"/>
  <c r="E232" i="1"/>
  <c r="D232" i="1"/>
  <c r="I232" i="1" s="1"/>
  <c r="I231" i="1"/>
  <c r="G231" i="1"/>
  <c r="J230" i="1"/>
  <c r="G230" i="1"/>
  <c r="F230" i="1"/>
  <c r="E230" i="1"/>
  <c r="D230" i="1"/>
  <c r="I230" i="1" s="1"/>
  <c r="I229" i="1"/>
  <c r="G229" i="1"/>
  <c r="I228" i="1"/>
  <c r="G228" i="1"/>
  <c r="I227" i="1"/>
  <c r="G227" i="1"/>
  <c r="I226" i="1"/>
  <c r="G226" i="1"/>
  <c r="I225" i="1"/>
  <c r="G225" i="1"/>
  <c r="I224" i="1"/>
  <c r="G224" i="1"/>
  <c r="J223" i="1"/>
  <c r="G223" i="1"/>
  <c r="F223" i="1"/>
  <c r="E223" i="1"/>
  <c r="D223" i="1"/>
  <c r="I223" i="1" s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J205" i="1"/>
  <c r="G205" i="1"/>
  <c r="F205" i="1"/>
  <c r="E205" i="1"/>
  <c r="D205" i="1"/>
  <c r="I205" i="1" s="1"/>
  <c r="I204" i="1"/>
  <c r="G204" i="1"/>
  <c r="I203" i="1"/>
  <c r="G203" i="1"/>
  <c r="I202" i="1"/>
  <c r="G202" i="1"/>
  <c r="I201" i="1"/>
  <c r="G201" i="1"/>
  <c r="I200" i="1"/>
  <c r="G200" i="1"/>
  <c r="I199" i="1"/>
  <c r="G199" i="1"/>
  <c r="J198" i="1"/>
  <c r="G198" i="1"/>
  <c r="F198" i="1"/>
  <c r="E198" i="1"/>
  <c r="D198" i="1"/>
  <c r="I198" i="1" s="1"/>
  <c r="I197" i="1"/>
  <c r="G197" i="1"/>
  <c r="I196" i="1"/>
  <c r="G196" i="1"/>
  <c r="I195" i="1"/>
  <c r="G195" i="1"/>
  <c r="I194" i="1"/>
  <c r="G194" i="1"/>
  <c r="I193" i="1"/>
  <c r="G193" i="1"/>
  <c r="J192" i="1"/>
  <c r="G192" i="1"/>
  <c r="F192" i="1"/>
  <c r="E192" i="1"/>
  <c r="D192" i="1"/>
  <c r="I192" i="1" s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J178" i="1"/>
  <c r="E178" i="1"/>
  <c r="D178" i="1"/>
  <c r="I178" i="1" s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J159" i="1"/>
  <c r="F159" i="1"/>
  <c r="E159" i="1"/>
  <c r="D159" i="1"/>
  <c r="G159" i="1" s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J143" i="1"/>
  <c r="F143" i="1"/>
  <c r="E143" i="1"/>
  <c r="D143" i="1"/>
  <c r="G143" i="1" s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J123" i="1"/>
  <c r="F123" i="1"/>
  <c r="E123" i="1"/>
  <c r="D123" i="1"/>
  <c r="G123" i="1" s="1"/>
  <c r="I122" i="1"/>
  <c r="G122" i="1"/>
  <c r="I121" i="1"/>
  <c r="G121" i="1"/>
  <c r="I120" i="1"/>
  <c r="G120" i="1"/>
  <c r="I119" i="1"/>
  <c r="G119" i="1"/>
  <c r="I118" i="1"/>
  <c r="G118" i="1"/>
  <c r="I117" i="1"/>
  <c r="G117" i="1"/>
  <c r="J116" i="1"/>
  <c r="I116" i="1"/>
  <c r="E116" i="1"/>
  <c r="D116" i="1"/>
  <c r="G116" i="1" s="1"/>
  <c r="I115" i="1"/>
  <c r="G115" i="1"/>
  <c r="I114" i="1"/>
  <c r="G114" i="1"/>
  <c r="I113" i="1"/>
  <c r="G113" i="1"/>
  <c r="I112" i="1"/>
  <c r="G112" i="1"/>
  <c r="I111" i="1"/>
  <c r="G111" i="1"/>
  <c r="J110" i="1"/>
  <c r="G110" i="1"/>
  <c r="F110" i="1"/>
  <c r="E110" i="1"/>
  <c r="D110" i="1"/>
  <c r="I110" i="1" s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J100" i="1"/>
  <c r="G100" i="1"/>
  <c r="F100" i="1"/>
  <c r="E100" i="1"/>
  <c r="D100" i="1"/>
  <c r="I100" i="1" s="1"/>
  <c r="C100" i="1"/>
  <c r="I99" i="1"/>
  <c r="G99" i="1"/>
  <c r="J98" i="1"/>
  <c r="F98" i="1"/>
  <c r="E98" i="1"/>
  <c r="D98" i="1"/>
  <c r="G98" i="1" s="1"/>
  <c r="I97" i="1"/>
  <c r="G97" i="1"/>
  <c r="I96" i="1"/>
  <c r="G96" i="1"/>
  <c r="I95" i="1"/>
  <c r="G95" i="1"/>
  <c r="I94" i="1"/>
  <c r="G94" i="1"/>
  <c r="I93" i="1"/>
  <c r="G93" i="1"/>
  <c r="I92" i="1"/>
  <c r="G92" i="1"/>
  <c r="J91" i="1"/>
  <c r="F91" i="1"/>
  <c r="E91" i="1"/>
  <c r="D91" i="1"/>
  <c r="G91" i="1" s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J82" i="1"/>
  <c r="F82" i="1"/>
  <c r="E82" i="1"/>
  <c r="D82" i="1"/>
  <c r="G82" i="1" s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J72" i="1"/>
  <c r="G72" i="1"/>
  <c r="F72" i="1"/>
  <c r="E72" i="1"/>
  <c r="D72" i="1"/>
  <c r="I72" i="1" s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J36" i="1"/>
  <c r="F36" i="1"/>
  <c r="E36" i="1"/>
  <c r="D36" i="1"/>
  <c r="I36" i="1" s="1"/>
  <c r="C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J2" i="1"/>
  <c r="F2" i="1"/>
  <c r="E2" i="1"/>
  <c r="E247" i="1" s="1"/>
  <c r="D2" i="1"/>
  <c r="I2" i="1" s="1"/>
  <c r="C2" i="1"/>
  <c r="G36" i="1" l="1"/>
  <c r="D247" i="1"/>
  <c r="G2" i="1"/>
  <c r="I82" i="1"/>
  <c r="I91" i="1"/>
  <c r="I98" i="1"/>
  <c r="I123" i="1"/>
  <c r="I143" i="1"/>
  <c r="I159" i="1"/>
  <c r="G178" i="1"/>
  <c r="I243" i="1"/>
  <c r="I245" i="1"/>
  <c r="G245" i="1"/>
  <c r="G247" i="1" s="1"/>
</calcChain>
</file>

<file path=xl/sharedStrings.xml><?xml version="1.0" encoding="utf-8"?>
<sst xmlns="http://schemas.openxmlformats.org/spreadsheetml/2006/main" count="399" uniqueCount="256">
  <si>
    <t>ΙΔΡΥΜΑ/ΤΜΗΜΑ</t>
  </si>
  <si>
    <t>ΚΑΤΑΝΟΜΗ ΘΕΣΕΩΝ</t>
  </si>
  <si>
    <t xml:space="preserve">ΜΗ ΠΡΟΚΗΡΥΧΘΕΙΣΕΣ ΘΕΣΕΙΣ </t>
  </si>
  <si>
    <t>ΠΡΑΞΕΙΣ ΔΙΟΡΙΣΜΟΥ ΠΟΥ ΠΕΡΙΗΛΘΑΝ ΣΤΗΝ ΥΠΗΡΕΣΙΑ</t>
  </si>
  <si>
    <t>ΠΡΑΞΕΙΣ ΔΙΟΡΙΣΜΟΥ ΠΟΥ ΑΠΕΣΤΑΛΗΣΑΝ ΣΤΟ Ε.Τ.</t>
  </si>
  <si>
    <t>ΑΓΟΝΕΣ</t>
  </si>
  <si>
    <t>ΥΠΟΛΟΙΠΟ ΘΕΣΕΩΝ</t>
  </si>
  <si>
    <t>ΠΑΡΑΤΗΡΗΣΗ</t>
  </si>
  <si>
    <t>ΠΡΟΒΛΗΜΑ</t>
  </si>
  <si>
    <t xml:space="preserve">01.ΕΘΝΙΚΟ &amp; ΚΑΠΟΔΙΣΤΡΙΑΚΟ ΠΑΝΕΠΙΣΤΗΜΙΟ ΑΘΗΝΩΝ
</t>
  </si>
  <si>
    <t>ΑΓΓΛΙΚΗΣ ΓΛΩΣΣΑΣ ΚΑΙ ΦΙΛΟΛΟΓΙΑΣ</t>
  </si>
  <si>
    <t>ΒΙΟΛΟΓΙΑΣ</t>
  </si>
  <si>
    <t>ΓΑΛΛΙΚΗΣ ΓΛΩΣΣΑΣ ΚΑΙ ΦΙΛΟΛΟΓΙΑΣ</t>
  </si>
  <si>
    <t>ΓΕΡΜΑΝΙΚΗΣ ΓΛΩΣΣΑΣ ΚΑΙ ΦΙΛΟΛΟΓΙΑΣ</t>
  </si>
  <si>
    <t>ΓΕΩΛΟΓΙΑΣ&amp; ΓΕΩΠΕΡΙΒΑΛΛΟΝΤΟΣ</t>
  </si>
  <si>
    <t>ΕΚΠΑΙΔΕΥΣΗΣ ΚΑΙ ΑΓΩΓΗΣ ΣΤΗΝ ΠΡΟΣΧΟΛΙΚΗ ΗΛΙΚΙΑ</t>
  </si>
  <si>
    <t>ΕΠΙΚΟΙΝΩΝΙΑΣ ΚΑΙ ΜΕΣΩΝ ΜΑΖΙΚΗΣ ΕΝΗΜΕΡΩΣΗΣ</t>
  </si>
  <si>
    <t>ΕΠΙΣΤΗΜΗΣ ΦΥΣΙΚΗΣ ΑΓΩΓΗΣ ΚΑΙ ΑΘΛΗΤΙΣΜOΥ</t>
  </si>
  <si>
    <t>ΘΕΑΤΡΙΚΩΝ ΣΠΟΥΔΩΝ</t>
  </si>
  <si>
    <t>ΘΕΟΛΟΓΙΑΣ</t>
  </si>
  <si>
    <t>ΙΑΤΡΙΚΗΣ</t>
  </si>
  <si>
    <t>ΙΣΠΑΝΙΚΗΣ ΓΛΩΣΣΑΣ ΚΑΙ ΦΙΛΟΛΟΓΙΑΣ</t>
  </si>
  <si>
    <t>ΙΣΤΟΡΙΑΣ ΚΑΙ ΑΡΧΑΙΟΛΟΓΙΑΣ</t>
  </si>
  <si>
    <t>ΙΤΑΛΙΚΗΣ  ΓΛΩΣΣΑΣ ΚΑΙ ΦΙΛΟΛΟΓΙΑΣ</t>
  </si>
  <si>
    <t>ΚΟΙΝΩΝΙΚΗΣ ΘΕΟΛΟΓΙΑΣ</t>
  </si>
  <si>
    <t>ΜΑΘΗΜΑΤΙΚΩΝ</t>
  </si>
  <si>
    <t>ΜΕΘΟΔΟΛΟΓΙΑΣ, ΙΣΤΟΡΙΑΣ &amp; ΘΕΩΡΙΑΣ ΤΗΣ ΕΠΙΣΤΗΜΗΣ</t>
  </si>
  <si>
    <t>ΜΟΥΣΙΚΩΝ ΣΠΟΥΔΩΝ</t>
  </si>
  <si>
    <t>ΝΟΜΙΚΗΣ</t>
  </si>
  <si>
    <t>ΝΟΣΗΛΕΥΤΙΚΗΣ</t>
  </si>
  <si>
    <t>ΟΔΟΝΤΙΑΤΡΙΚΗΣ</t>
  </si>
  <si>
    <t>ΟΙΚΟΝΟΜΙΚΩΝ ΕΠΙΣΤΗΜΩΝ</t>
  </si>
  <si>
    <t>ΠΑΙΔΑΓΩΓΙΚΟ ΔΗΜΟΤΙΚΗΣ ΕΚΠΑΙΔΕΥΣΗΣ</t>
  </si>
  <si>
    <t>ΠΛΗΡΟΦΟΡΙΚΗΣ &amp; ΤΗΛΕΠΙΚΟΙΝΩΝΙΩΝ</t>
  </si>
  <si>
    <t>ΠΟΛΙΤΙΚΗΣ ΕΠΙΣΤΗΜΗΣ ΚΑΙ ΔΗΜΟΣΙΑΣ ΔΙΟΙΚΗΣΗΣ</t>
  </si>
  <si>
    <t>ΡΩΣΙΚΗΣ ΓΛΩΣΣΑΣ ΚΑΙ ΦΙΛΟΛΟΓΙΑΣ ΚΑΙ ΣΛΑΒΙΚΩΝ ΣΠΟΥΔΩΝ</t>
  </si>
  <si>
    <t>ΤΟΥΡΚΙΚΩΝ ΣΠΟΥΔΩΝ &amp; ΣΥΓΧΡΟΝΩΝ ΑΣΙΑΤΙΚΩΝ ΣΠΟΥΔΩΝ</t>
  </si>
  <si>
    <t>ΦΑΡΜΑΚΕΥΤΙΚΗΣ</t>
  </si>
  <si>
    <t>ΦΙΛΟΛΟΓΙΑΣ</t>
  </si>
  <si>
    <t>ΦΙΛΟΣΟΦΙΑΣ, ΠΑΙΔΑΓΩΓΙΚΗΣ ΚΑΙ ΨΥΧΟΛΟΓΙΑΣ</t>
  </si>
  <si>
    <t>ΦΥΣΙΚΗΣ</t>
  </si>
  <si>
    <t>ΧΗΜΕΙΑΣ</t>
  </si>
  <si>
    <t>ΨΥΧΟΛΟΓΙΑΣ</t>
  </si>
  <si>
    <t>02.ΑΡΙΣΤΟΤΕΛΕΙΟ ΠΑΝΕΠΙΣΤΗΜΙΟ ΘΕΣΣΑΛΟΝΙΚΗΣ</t>
  </si>
  <si>
    <t>ΑΓΡΟΝΟΜΩΝ &amp; ΤΟΠΟΓΡΑΦΩΝ ΜΗΧΑΝΙΚΩΝ</t>
  </si>
  <si>
    <t>ΑΡΧΙΤΕΚΤΟΝΩΝ ΜΗΧΑΝΙΚΩΝ</t>
  </si>
  <si>
    <t>ΓΕΡΜΑΝΙΚΗΣ  ΓΛΩΣΣΑΣ ΚΑΙ ΦΙΛΟΛΟΓΙΑΣ</t>
  </si>
  <si>
    <t>ΓΕΩΠΟΝΙΑΣ</t>
  </si>
  <si>
    <t>ΔΑΣΟΛΟΓΙΑΣ &amp; ΦΥΣΙΚΟΥ ΠΕΡΙΒΑΛΛΟΝΤΟΣ</t>
  </si>
  <si>
    <t>ΔΗΜΟΣΙΟΓΡΑΦΙΑΣ ΚΑΙ ΜΕΣΩΝ ΜΑΖΙΚΗΣ ΕΠΙΚΟΙΝΩΝΙΑΣ</t>
  </si>
  <si>
    <t>ΕΙΚΑΣΤΙΚΩΝ ΚΑΙ ΕΦΑΡΜΟΣΜΕΝΩΝ ΤΕΧΝΩΝ</t>
  </si>
  <si>
    <t>ΕΠΙΣΤΗΜΗΣ ΦΥΣΙΚΗΣ ΑΓΩΓΗΣ ΚΑΙ ΑΘΛΗΤΙΣΜΟΥ ΘΕΣ.</t>
  </si>
  <si>
    <t>ΕΠΙΣΤΗΜΩΝ ΠΡΟΣΧ ΑΓΩΓΗΣ &amp; ΕΚΠ/ΣΗΣ</t>
  </si>
  <si>
    <t>ΗΛΕΚΤΡΟΛΟΓΩΝ ΜΗΧΑΝΙΚΩΝ ΚΑΙ ΜΗΧΑΝΙΚΩΝ ΥΠΟΛΟΓΙΣΤΩΝ</t>
  </si>
  <si>
    <t>ΙΣΤΟΡΙΑΣ &amp; ΑΡΧΑΙΟΛΟΓΙΑΣ *</t>
  </si>
  <si>
    <t>ΚΙΝΗΜΑΤΟΓΡΑΦΟΥ</t>
  </si>
  <si>
    <t>ΚΤΗΝΙΑΤΡΙΚΗΣ</t>
  </si>
  <si>
    <t>ΜΗΧΑΝΙΚΩΝ ΧΩΡΟΤΑΞΙΑΣ &amp; ΑΝΑΠΤΥΞΗΣ</t>
  </si>
  <si>
    <t>ΜΗΧΑΝΟΛΟΓΩΝ ΜΗΧΑΝΙΚΩΝ</t>
  </si>
  <si>
    <t>ΠΑΙΔΑΓΩΓΙΚΟ ΔΗΜΟΤΙΚΗΣ ΕΚΠ/ΣΗΣ</t>
  </si>
  <si>
    <t>ΠΛΗΡΟΦΟΡΙΚΗΣ</t>
  </si>
  <si>
    <t>ΠΟΙΜΑΝΤΙΚΗΣ ΚΑΙ ΚΟΙΝΩΝΙΚΗΣ ΘΕΟΛΟΓΙΑΣ</t>
  </si>
  <si>
    <t>ΠΟΛΙΤΙΚΩΝ ΕΠΙΣΤΗΜΩΝ</t>
  </si>
  <si>
    <t>ΠΟΛΙΤΙΚΩΝ ΜΗΧΑΝΙΚΩΝ</t>
  </si>
  <si>
    <t>ΦΙΛΟΣΟΦΙΑΣ &amp; ΠΑΙΔΑΓΩΓΙΚΗΣ</t>
  </si>
  <si>
    <t>ΧΗΜΙΚΩΝ ΜΗΧΑΝΙΚΩΝ</t>
  </si>
  <si>
    <t>03.ΕΘΝΙΚΟ ΜΕΤΣΟΒΙΟ ΠΟΛΥΤΕΧΝΕΙΟ</t>
  </si>
  <si>
    <t>ΕΦΑΡΜΟΣΜΕΝΩΝ ΜΑΘΗΜΑΤΙΚΩΝ &amp; ΦΥΣΙΚΩΝ ΕΠΙΣΤΗΜΩΝ</t>
  </si>
  <si>
    <t>ΗΛΕΚΤΡΟΛΟΓΩΝ ΜΗΧ. &amp; ΜΗΧ. ΥΠΟΛΟΓΙΣΤΩΝ</t>
  </si>
  <si>
    <t>ΜΗΧΑΝΙΚΩΝ ΜΕΤΑΛΛΕΙΩΝ ΜΕΤΑΛΟΥΡΓΩΝ</t>
  </si>
  <si>
    <t>ΝΑΥΠΗΓΩΝ ΜΗΧΑΝΟΛΟΓΩΝ ΜΗΧΑΝΙΚΩΝ</t>
  </si>
  <si>
    <t>04.ΟΙΚΟΝΟΜΙΚΟ ΠΑΝΕΠΙΣΤΗΜΙΟ ΑΘΗΝΩΝ</t>
  </si>
  <si>
    <t>ΔΙΕΘΝΩΝ ΚΑΙ ΕΥΡΩΠΑΪΚΩΝ ΟΙΚΟΝΟΜΙΚΩΝ ΣΠΟΥΔΩΝ</t>
  </si>
  <si>
    <t>ΔΙΟΙΚΗΤΙΚΗΣ ΕΠΙΣΤΗΜΗΣ ΚΑΙ ΤΕΧΝΟΛΟΓΙΑΣ</t>
  </si>
  <si>
    <t>ΛΟΓΙΣΤΙΚΗΣ &amp; ΧΡΗΜΑΤΟΟΙΚΟΝΟΜΙΚΗΣ</t>
  </si>
  <si>
    <t>ΜΑΡΚΕΤΙΝΓΚ ΚΑΙ ΕΠΙΚΟΙΝΩΝΙΑΣ</t>
  </si>
  <si>
    <t>ΟΙΚΟΝΟΜΙΚΗΣ ΕΠΙΣΤΗΜΗΣ</t>
  </si>
  <si>
    <t>ΟΡΓΑΝΩΣΗΣ ΚΑΙ ΔΙΟΙΚΗΣΗΣ ΕΠΙΧΕΙΡΗΣΕΩΝ</t>
  </si>
  <si>
    <t>ΣΤΑΤΙΣΤΙΚΗΣ</t>
  </si>
  <si>
    <t>05.ΓΕΩΠΟΝΙΚΟ ΠΑΝΕΠΙΣΤΗΜΙΟ ΑΘΗΝΩΝ</t>
  </si>
  <si>
    <t>ΑΓΡΟΤΙΚΗΣ ΟΙΚΟΝΟΜΙΑΣ &amp; ΑΝΑΠΤΥΞΗΣ</t>
  </si>
  <si>
    <t>ΑΞΙΠΟΙΗΣΗΣ ΦΥΣΙΚΩΝ ΠΟΡΩΝ &amp; ΓΕΩΡΓΙΚΗΣ ΜΗΧΑΝΙΚΗΣ</t>
  </si>
  <si>
    <t>ΒΙΟΤΕΧΝΟΛΟΓΙΑΣ</t>
  </si>
  <si>
    <t>ΕΠΙΣΤΗΜΗΣ ΖΩΙΚΗΣ ΠΑΡΑΓΩΓΗΣ &amp; ΥΔΑΤΟΚΑΛΛΙΕΡΓΙΩΝ</t>
  </si>
  <si>
    <t>ΕΠΙΣΤΗΜΗΣ ΤΡΟΦΙΜΩΝ &amp; ΔΙΑΤΡΟΦΗΣ ΤΟΥ ΑΝΘΡΩΠΟΥ</t>
  </si>
  <si>
    <t xml:space="preserve">ΕΠΙΣΤΗΜΗΣ ΦΥΤΙΚΗΣ ΠΑΡΑΓΩΓΗΣ </t>
  </si>
  <si>
    <t>06.ΑΝΩΤΑΤΗ ΣΧΟΛΗ ΚΑΛΩΝ ΤΕΧΝΩΝ</t>
  </si>
  <si>
    <t>ΕΙΚΑΣΤΙΚΩΝ ΤΕΧΝΩΝ</t>
  </si>
  <si>
    <t>07.ΠΑΝΤΕΙΟ ΠΑΝ/ΜΙΟ</t>
  </si>
  <si>
    <t>ΔΗΜΟΣΙΑΣ ΔΙΟΙΚΗΣΗΣ</t>
  </si>
  <si>
    <t>ΔΙΕΘΝΩΝ, ΕΥΡΩΠΑΪΚΩΝ &amp; ΠΕΡΙΦΕΡΕΙΑΚΩΝ ΣΠΟΥΔΩΝ</t>
  </si>
  <si>
    <t>ΕΠΙΚΟΙΝΩΝΙΑΣ, ΜΕΣΩΝ &amp; ΠΟΛΙΤΙΣΜΟΥ</t>
  </si>
  <si>
    <t>ΚΟΙΝΩΝΙΚΗΣ ΑΝΘΡΩΠΟΛΟΓΙΑΣ</t>
  </si>
  <si>
    <t>ΚΟΙΝΩΝΙΚΗΣ ΠΟΛΙΤΙΚΗΣ</t>
  </si>
  <si>
    <t>ΚΟΙΝΩΝΙΟΛΟΓΙΑΣ</t>
  </si>
  <si>
    <t>ΟΙΚΟΝΟΜΙΚΗΣ &amp; ΠΕΡΙΦΕΡΕΙΑΚΗΣ ΑΝΑΠΤΥΞΗΣ</t>
  </si>
  <si>
    <t>ΠΟΛΙΤΙΚΗΣ ΕΠΙΣΤΗΜΗΣ</t>
  </si>
  <si>
    <t>08.ΠΑΝΕΠΙΣΤΗΜΙΟ ΠΕΙΡΑΙΑ</t>
  </si>
  <si>
    <t>ΒΙΟΜΗΧΑΝΙΚΗΣ ΔΙΟΙΚΗΣΗΣ ΚΑΙ ΤΕΧΝΟΛΟΓΙΑΣ</t>
  </si>
  <si>
    <t>ΝΑΥΤΙΛΙΑΚΩΝ ΣΠΟΥΔΩΝ</t>
  </si>
  <si>
    <t>ΟΡΓΑΝΩΣΗΣ &amp; ΔΙΟΙΚΗΣΗΣ ΕΠΙΧΕΙΡΗΣΕΩΝ</t>
  </si>
  <si>
    <t>09.ΠΑΝΕΠΙΣΤΗΜΙΟ ΜΑΚΕΔΟΝΙΑΣ</t>
  </si>
  <si>
    <t>ΔΙΕΘΝΩΝ &amp; ΕΥΡΩΠΑΪΚΩΝ ΣΠΟΥΔΩΝ</t>
  </si>
  <si>
    <t>ΕΚΠΑΙΔΕΥΤΙΚΗΣ ΚΑΙ ΚΟΙΝΩΝΙΚΗΣ ΠΟΛΙΤΙΚΗΣ</t>
  </si>
  <si>
    <t>ΛΟΓΙΣΤΙΚΗΣ ΚΑΙ ΧΡΗΜΑΤΟΟΙΚΟΝΟΜΙΚΗΣ</t>
  </si>
  <si>
    <t>ΜΟΥΣΙΚΗΣ ΕΠΙΣΤΗΜΗΣ ΚΑΙ ΤΕΧΝΗΣ</t>
  </si>
  <si>
    <t>10.ΠΑΝΕΠΙΣΤΗΜΙΟ ΠΑΤΡΩΝ</t>
  </si>
  <si>
    <t>ΓΕΩΛΟΓΙΑΣ</t>
  </si>
  <si>
    <t>ΔΙΟΙΚΗΣΗΣ ΕΠΙΧΕΙΡΗΣΕΩΝ</t>
  </si>
  <si>
    <t>ΕΠΙΣΤΗΜΗΣ ΤΩΝ ΥΛΙΚΩΝ</t>
  </si>
  <si>
    <t>ΗΛΕΚΤΡΟΛΟΓΩΝ ΜΗΧ  &amp; ΤΕΧΝΟΛΟΓΙΑΣ ΥΠΟΛΟΓΙΣΤΩΝ</t>
  </si>
  <si>
    <t>ΜΗΧΑΝΙΚΩΝ Η/Υ &amp; ΠΛΗΡΟΦΟΡΙΚΗΣ</t>
  </si>
  <si>
    <t>ΜΗΧΑΝΟΛΟΓΩΝ &amp; ΑΕΡΟΝΑΥΠΗΓΩΝ ΜΗΧΑΝΙΚΩΝ</t>
  </si>
  <si>
    <t>ΦΙΛΟΣΟΦΙΑΣ</t>
  </si>
  <si>
    <t>11. ΠΑΝΕΠΙΣΤΗΜΙΟ ΙΩΑΝΝΙΝΩΝ</t>
  </si>
  <si>
    <t>ΒΙΟΛΟΓΙΚΩΝ ΕΦΑΡΜΟΓΩΝ &amp; ΤΕΧΝΟΛΟΓΙΩΝ</t>
  </si>
  <si>
    <t>ΙΣΤΟΡΙΑΣ &amp; ΑΡΧΑΙΟΛΟΓΙΑΣ</t>
  </si>
  <si>
    <t>ΜΗΧΑΝΙΚΩΝ ΕΠΙΣΤΗΜΗΣ ΥΛΙΚΩΝ</t>
  </si>
  <si>
    <t>ΠΑΙΔΑΓΩΓΙΚΟ ΝΗΠΙΑΓΩΓΩΝ</t>
  </si>
  <si>
    <t>ΠΛΑΣΤΙΚΩΝ ΤΕΧΝΩΝ &amp; ΕΠΙΣΤΗΜΩΝ ΤΗΣ ΤΕΧΝΗΣ</t>
  </si>
  <si>
    <t>ΦΙΛΟΣΟΦΙΑΣ, ΠΑΙΔΑΓΩΓΙΚΗΣ &amp; ΨΥΧΟΛΟΓΙΑΣ</t>
  </si>
  <si>
    <t>12.ΔΗΜΟΚΡΙΤΕΙΟ ΠΑΝΕΠΙΣΤΗΜΙΟ ΘΡΑΚΗΣ</t>
  </si>
  <si>
    <t>ΑΓΡΟΤΙΚΗΣ ΑΝΑΠΤΥΞΗΣ</t>
  </si>
  <si>
    <t>ΓΛΩΣΣΑΣ, ΦΙΛΟΛΟΓΙΑΣ &amp; ΠΟΛΙΤΙΣΜΟΥ ΠΑΡΕΥΞΕΙΝΙΩΝ ΧΩΡΩΝ</t>
  </si>
  <si>
    <t>ΔΑΣΟΛΟΓΙΑΣ, ΔΙΑΧΕΙΡΙΣΗΣ ΠΕΡΙΒΑΛΛΟΝΤΟΣ &amp; ΦΥΣΙΚΩΝ ΠΟΡΩΝ</t>
  </si>
  <si>
    <t>ΕΛΛΗΝΙΚΗΣ ΦΙΛΟΛΟΓΙΑΣ</t>
  </si>
  <si>
    <t>ΕΠΙΣΤΗΜΗΣ ΦΥΣΙΚΗΣ ΑΓΩΓΗΣ ΚΑΙ ΑΘΛΗΤΙΣΜΟΥ</t>
  </si>
  <si>
    <t>ΕΠΙΣΤΗΜΩΝ ΕΚΠΑΙΔΕΥΣΗΣ ΣΤΗΝ ΠΡΟΣΧΟΛΙΚΗ ΗΛΙΚΙΑ</t>
  </si>
  <si>
    <t>ΗΛΕΚΤΡΟΛΟΓΩΝ ΜΗΧΑΝΙΚΩΝ &amp; ΜΗΧΑΝΙΚΩΝ ΥΠΟΛΟΓΙΣΤΩΝ</t>
  </si>
  <si>
    <t>ΙΣΤΟΡΙΑΣ &amp; ΕΘΝΟΛΟΓΙΑΣ</t>
  </si>
  <si>
    <t>ΚΟΙΝΩΝΙΚΗΣ ΔΙΟΙΚΗΣΗΣ &amp; ΠΟΛΙΤΙΚΗΣ ΕΠΙΣΤΗΜΗΣ</t>
  </si>
  <si>
    <t>ΜΗΧΑΝΙΚΩΝ ΠΑΡΑΓΩΓΗΣ &amp; ΔΙΟΙΚΗΣΗΣ</t>
  </si>
  <si>
    <t>ΜΗΧΑΝΙΚΩΝ ΠΕΡΙΒΑΛΛΟΝΤΟΣ</t>
  </si>
  <si>
    <t>ΜΟΡΙΑΚΗΣ ΒΙΟΛΟΓΙΑΣ &amp; ΓΕΝΕΤΙΚΗΣ</t>
  </si>
  <si>
    <t xml:space="preserve">ΟΙΚΟΝΟΜΙΚΩΝ ΕΠΙΣΤΗΜΩΝ          </t>
  </si>
  <si>
    <t xml:space="preserve">ΠΟΛΙΤΙΚΩΝ ΜΗΧΑΝΙΚΩΝ </t>
  </si>
  <si>
    <t>13.ΠΑΝΕΠΙΣΤΗΜΙΟ ΚΡΗΤΗΣ</t>
  </si>
  <si>
    <t>ΕΠΙΣΤΗΜΗΣ &amp; ΤΕΧΝΟΛΟΓΙΑΣ ΥΛΙΚΩΝ</t>
  </si>
  <si>
    <t xml:space="preserve">ΕΠΙΣΤΗΜΗΣ ΥΠΟΛΟΓΙΣΤΩΝ </t>
  </si>
  <si>
    <t xml:space="preserve">ΙΑΤΡΙΚΗΣ </t>
  </si>
  <si>
    <t xml:space="preserve">ΙΣΤΟΡΙΑΣ &amp; ΑΡΧΑΙΟΛΟΓΙΑΣ </t>
  </si>
  <si>
    <t>ΜΑΘΗΜΑΤΙΚΩΝ &amp; ΕΦΑΡΜΟΣΜΕΝΩΝ ΜΑΘΗΜΑΤΙΚΩΝ</t>
  </si>
  <si>
    <t>ΦΙΛΟΣΟΦΙΚΩΝ  &amp; ΚΟΙΝΩΝΙΚΩΝ ΣΠΟΥΔΩΝ</t>
  </si>
  <si>
    <t xml:space="preserve">ΦΥΣΙΚΗΣ </t>
  </si>
  <si>
    <t>14.ΠΟΛΥΤΕΧΝΕΙΟ ΚΡΗΤΗΣ</t>
  </si>
  <si>
    <t>ΜΗΧΑΝΙΚΩΝ ΟΡΥΚΤΩΝ ΠΟΡΩΝ</t>
  </si>
  <si>
    <t>15.ΠΑΝΕΠΙΣΤΗΜΙΟ ΑΙΓΑΙΟΥ</t>
  </si>
  <si>
    <t>ΕΠΙΣΤΗΜΗΣ ΤΡΟΦΙΜΩΝ ΚΑΙ ΔΙΑΤΡΟΦΗΣ</t>
  </si>
  <si>
    <t>ΜΗΧΑΝΙΚΩΝ ΟΙΚΟΝΟΜΙΑΣ ΚΑΙ ΔΙΟΙΚΗΣΗΣ</t>
  </si>
  <si>
    <t>ΜΗΧΑΝΙΚΩΝ ΣΧΕΔΙΑΣΗΣ ΠΡΟΪΟΝΤΩΝ ΚΑΙ ΣΥΣΤΗΜΑΤΩΝ</t>
  </si>
  <si>
    <t>ΠΕΡΙΒΑΛΛΟΝΤΟΣ</t>
  </si>
  <si>
    <t>ΠΟΛΙΤΙΣΜΙΚΗΣ ΤΕΧΝΟΛΟΓΙΑΣ ΚΑΙ ΕΠΙΚΟΙΝΩΝΙΑΣ</t>
  </si>
  <si>
    <t>16.ΠΑΝΕΠΙΣΤΗΜΙΟ ΘΕΣΣΑΛΙΑΣ</t>
  </si>
  <si>
    <t>ΒΙΟΧΗΜΕΙΑΣ &amp; ΒΙΟΤΕΧΝΟΛΟΓΙΑΣ</t>
  </si>
  <si>
    <t>ΓΕΩΠΟΝΙΑΣ ΙΧΘΥΟΛΟΓΙΑΣ &amp; ΥΔΑΤΙΝΟΥ  ΠΕΡΙΒΑΛΛΟΝΤΟΣ</t>
  </si>
  <si>
    <t>ΓΕΩΠΟΝΙΑΣ ΦΥΤΙΚΗΣ ΠΑΡΑΓΩΓΗΣ ΚΑΙ ΑΓΡΟΤΙΚΟΥ ΠΕΡΙΒΑΛΛΟΝΤΟΣ</t>
  </si>
  <si>
    <t>ΙΣΤΟΡΙΑΣ, ΑΡΧΑΙΟΛΟΓΙΑΣ &amp; ΚΟΙΝΩΝΙΚΗΣ ΑΝΘΡΩΠΟΛΟΓΙΑΣ</t>
  </si>
  <si>
    <t>ΜΗΧΑΝΙΚΩΝ ΧΩΡΟΤΑΞΙΑΣ, ΠΟΛΕΟΔΟΜΙΑΣ ΚΑΙ ΠΕΡΙΦΕΡΕΙΑΚΗΣ ΑΝΑΠΤΥΞΗΣ</t>
  </si>
  <si>
    <t xml:space="preserve">ΠΑΙΔΑΓΩΓΙΚΟ ΕΙΔΙΚΗΣ ΑΓΩΓΗΣ </t>
  </si>
  <si>
    <t>ΠΑΙΔΑΓΩΓΙΚΟ ΠΡΟΣΧΟΛΙΚΗΣ ΕΚΠΑΙΔΕΥΣΗΣ</t>
  </si>
  <si>
    <t>ΠΑΙΔΑΓΩΓΙΚΟ ΤΜΗΜΑ ΔΗΜΟΤΙΚΗΣ ΕΚΠΑΙΔΕΥΣΗΣ</t>
  </si>
  <si>
    <t>17.ΙΟΝΙΟ ΠΑΝΕΠΙΣΤΗΜΙΟ</t>
  </si>
  <si>
    <t>ΑΡΧΕΙΟΝΟΜΙΑΣ, ΒΙΒΛΙΟΘΗΚΟΝΟΜΙΑΣ ΚΑΙ ΜΟΥΣΙΟΛΟΓΙΑΣ</t>
  </si>
  <si>
    <t>ΙΣΤΟΡΙΑΣ</t>
  </si>
  <si>
    <t>ΞΕΝΩΝ ΓΛΩΣΣΩΝ, ΜΕΤΑΦΡΑΣΗΣ ΚΑΙ ΔΙΕΡΜΗΝΕΙΑΣ</t>
  </si>
  <si>
    <t>ΤΕΧΝΩΝ ΗΧΟΥ ΚΑΙ ΕΙΚΟΝΑΣ</t>
  </si>
  <si>
    <t>18.ΧΑΡΟΚΟΠΕΙΟ ΠΑΝΕΠΙΣΤΗΜΙΟ</t>
  </si>
  <si>
    <t>ΠΛΗΡΟΦΟΡΙΚΗΣ ΚΑΙ ΤΗΛΕΜΑΤΙΚΗΣ</t>
  </si>
  <si>
    <t>19.ΠΑΝΕΠΙΣΤΗΜΙΟ ΠΕΛΟΠΟΝΝΗΣΟΥ</t>
  </si>
  <si>
    <t>ΙΣΤΟΡΙΑΣ, ΑΡΧΑΙΟΛΟΓΙΑΣ &amp; ΔΙΑΧΕΙΡΙΣΗΣ ΠΟΛΙΤΙΣΜΙΚΩΝ ΑΓΑΘΩΝ</t>
  </si>
  <si>
    <t>ΚΟΙΝΩΝΙΚΗΣ ΚΑΙ ΕΚΠΑΙΔΕΥΤΙΚΗΣ ΠΟΛΙΤΙΚΗΣ</t>
  </si>
  <si>
    <t>ΠΟΛΙΤΙΚΗΣ ΕΠΙΣΤΗΜΗΣ &amp; ΔΙΕΘΝΩΝ ΣΧΕΣΕΩΝ</t>
  </si>
  <si>
    <t>20.ΠΑΝΕΠΙΣΤΗΜΙΟ ΔΥΤΙΚΗΣ ΜΑΚΕΔΟΝΙΑΣ</t>
  </si>
  <si>
    <t>ΠΛΗΡΟΦΟΡΙΚΗΣ ΚΑΙ ΤΗΛΕΠΙΚΟΙΝΩΝΙΩΝ</t>
  </si>
  <si>
    <t>21.ΕΛΛΗΝΙΚΟ ΑΝΟΙΚΤΟ ΠΑΝΕΠΙΣΤΗΜΙΟ</t>
  </si>
  <si>
    <t>ΣΧΟΛΗ ΑΝΘΡΩΠΙΣΤΙΚΩΝ ΣΠΟΥΔΩΝ</t>
  </si>
  <si>
    <t>ΕΙΣΗΛΘΕ ΣΤΟ ΥΠ.Π.Ε.Θ.                        16-11-2017</t>
  </si>
  <si>
    <t>22.ΔΙΕΘΝΕΣ ΠΑΝΕΠΙΣΤΗΜΙΟ ΤΗΣ ΕΛΛΑΔΑΣ</t>
  </si>
  <si>
    <t>ΣΧΟΛΗ ΟΙΚΟΝΟΜΙΑΣ, ΔΙΟΙΚΗΣΗΣ &amp; ΝΟΜΙΚΩΝ ΕΠΙΣΤΗΜΩΝ</t>
  </si>
  <si>
    <t>√</t>
  </si>
  <si>
    <t>ΣΥΝΟΛΟ</t>
  </si>
  <si>
    <t>ΠΕΡΙΗΛΘΑΝ ΣΤΗΝ ΥΠΗΡΕΣΙΑ</t>
  </si>
  <si>
    <t>ΑΓΟΝΕΣ ΠΡΟΚΗΡΥΞΕΙΣ</t>
  </si>
  <si>
    <t>ΑΠΕΣΤΑΛΗΣΑΝ ΣΤΟ Ε.Τ.</t>
  </si>
  <si>
    <t>01.ΕΘΝΙΚΟ &amp; ΚΑΠΟΔΙΣΤΡΙΑΚΟ ΠΑΝΕΠΙΣΤΗΜΙΟ ΑΘΗΝΩΝ</t>
  </si>
  <si>
    <t>ΣΥΝΟΛΑ</t>
  </si>
  <si>
    <t>ΝΕΟΙ ΔΙΟΡΙΣΜΟΙ ΑΠΌ 500 ΘΕΣΕΙΣ ΑΚΑΔΗΜΑΪΚΟΥ ΕΤΟΥΣ 2016-2017</t>
  </si>
  <si>
    <t>Τ.Ε.Ι. &amp; Α.Σ.ΠΑΙ.Τ.Ε.</t>
  </si>
  <si>
    <t>Α/Α</t>
  </si>
  <si>
    <t>Τ.Ε.Ι. / Α.Σ.ΠΑΙ.Τ.Ε.</t>
  </si>
  <si>
    <t xml:space="preserve">ΑΓΟΝΕΣ ΘΕΣΕΙΣ </t>
  </si>
  <si>
    <t>ΑΘΗΝΑΣ</t>
  </si>
  <si>
    <t>ΒΙΒΛΙΟΘΗΚΟΝΟΜΙΑΣ &amp; ΣΥΣΤΗΜΑΤΩΝ ΠΛΗΡΟΦΟΡΗΣΗΣ</t>
  </si>
  <si>
    <t>ΗΛΕΚΤΡΟΝΙΚΩΝ  ΜΗΧΑΝΙΚΩΝ Τ.Ε.</t>
  </si>
  <si>
    <t>ΟΙΝΟΛΟΓΙΑΣ &amp; ΤΕΧΝΟΛΟΓΙΑΣ ΠΟΤΩΝ</t>
  </si>
  <si>
    <t>ΚΟΙΝΩΝΙΚΗΣ ΕΡΓΑΣΙΑΣ</t>
  </si>
  <si>
    <t>ΜΗΧΑΝΙΚΩΝ ΒΙΟΪΑΤΡΙΚΗΣ ΤΕΧΝΟΛΟΓΙΑΣ Τ.Ε.</t>
  </si>
  <si>
    <t>ΦΥΣΙΚΟΘΕΡΑΠΕΙΑΣ</t>
  </si>
  <si>
    <t>ΜΗΧΑΝΙΚΩΝ ΠΛΗΡΟΦΟΡΙΚΗΣ Τ.Ε.</t>
  </si>
  <si>
    <t>ΙΑΤΡΙΚΩΝ ΕΡΓΑΣΤΗΡΙΩΝ</t>
  </si>
  <si>
    <t>ΤΕΧΝΟΛΟΓΙΑΣ ΤΡΟΦΙΜΩΝ</t>
  </si>
  <si>
    <t>ΑΚΤΙΝΟΛΟΓΙΑΣ ΚΑΙ ΑΚΤΙΝΟΘΕΡΑΠΕΙΑΣ</t>
  </si>
  <si>
    <t>ΕΣΩΤ. ΑΡΧΙΤ. ΔΙΑΚΟΣΜ. ΚΑΙ ΣΧΕΔΙΑΣΜΟΥ ΑΝΤΙΚΕΙΜΕΝΩΝ</t>
  </si>
  <si>
    <t>ΟΠΤΙΚΗΣ ΚΑΙ ΟΠΤΟΜΕΤΡΙΑΣ</t>
  </si>
  <si>
    <t>ΟΔΟΝΤΙΚΗΣ ΤΕΧΝΟΛΟΓΙΑΣ</t>
  </si>
  <si>
    <t>ΠΡΟΣΧΟΛΙΚΗΣ ΑΓΩΓΗΣ</t>
  </si>
  <si>
    <t>ΜΗΧΑΝΙΚΩΝ ΕΝΕΡΓΕΙΑΚΗΣ ΤΕΧΝΟΛΟΓΙΑΣ Τ.Ε.</t>
  </si>
  <si>
    <t>ΑΝΑΤΟΛΙΚΗΣ ΜΑΚΕΔΟΝΙΑΣ &amp; ΘΡΑΚΗΣ</t>
  </si>
  <si>
    <t>ΜΗΧΑΝΙΚ.ΤΕΧΝ. ΠΕΤΡ. ΦΥΣ. ΑΕΡ. ΚΑΙ ΜΗΧ. ΜΗΧΑΝ. Τ.Ε.</t>
  </si>
  <si>
    <t>ΗΛΕΚΤΡΟΛΟΓΩΝ ΜΗΧΑΝΙΚΩΝ Τ.Ε.</t>
  </si>
  <si>
    <t>ΔΑΣΟΠΟΝΙΑΣ &amp; ΔΙΑΧΕΙΡΙΣΗΣ ΦΥΣΙΚΟΥ ΠΕΡΙΒΑΛΛΟΝΤΟΣ</t>
  </si>
  <si>
    <t>ΔΥΤΙΚΗΣ ΕΛΛΑΔΑΣ</t>
  </si>
  <si>
    <t>ΛΟΓΟΘΕΡΑΠΕΙΑΣ</t>
  </si>
  <si>
    <t>ΔΙΟΙΚ., ΟΙΚΟΝ. &amp; ΕΠΙΚΟΙΝ. ΠΟΛΙΤΙΣΤ.&amp; ΤΟΥΡΙΣΤ.ΜΟΝ.</t>
  </si>
  <si>
    <t>ΔΥΤΙΚΗΣ ΜΑΚΕΔΟΝΙΑΣ</t>
  </si>
  <si>
    <t>ΤΕΧΝΟΛΟΓΩΝ ΓΕΩΠΟΝΩΝ</t>
  </si>
  <si>
    <t>ΨΗΦΙΑΚΩΝ ΜΕΣΩΝ ΚΑΙ ΕΠΙΚΟΙΝΩΝΙΑΣ Τ.Ε. (ΚΑΣΤΟΡΙΑ)</t>
  </si>
  <si>
    <t>ΜΗΧΑΝΟΛ. ΜΗΧΑΝ.&amp; ΒΙΟΜΗΧ. ΣΧΕΔΙΑΣΜΟΥ Τ.Ε.</t>
  </si>
  <si>
    <t>ΜΑΙΕΥΤΙΚΗΣ</t>
  </si>
  <si>
    <t>ΜΗΧ.ΠΛΗΡΟΦΟΡΙΚΗΣ Τ.Ε.</t>
  </si>
  <si>
    <t>ΗΠΕΙΡΟΥ</t>
  </si>
  <si>
    <t>ΛΑΪΚΗΣ ΚΑΙ ΠΑΡΑΔΟΣΙΑΚΗΣ ΜΟΥΣΙΚΗΣ</t>
  </si>
  <si>
    <t>ΘΕΣΣΑΛΙΑΣ</t>
  </si>
  <si>
    <t>ΠΟΛΙΤΙΚΩΝ ΜΗΧΑΝΙΚΩΝ Τ.Ε.</t>
  </si>
  <si>
    <t>ΜΗΧΑΝΟΛΟΓΩΝ ΜΗΧΑΝΙΚΩΝ Τ.Ε.</t>
  </si>
  <si>
    <t>ΔΙΑΤΡΟΦΗΣ &amp; ΔΙΑΙΤΟΛΟΓΙΑΣ</t>
  </si>
  <si>
    <t>ΘΕΣΣΑΛΟΝΙΚΗΣ</t>
  </si>
  <si>
    <t>ΑΙΣΘΗΤΙΚΗΣ - ΚΟΣΜΗΤΟΛΟΓΙΑΣ</t>
  </si>
  <si>
    <t>ΗΛΕΚΤΡΟΝΙΚΩΝ ΜΗΧΑΝΙΚΩΝ Τ.Ε.</t>
  </si>
  <si>
    <t>ΜΗΧΑΝΟΛΟΓΩΝ ΟΧΗΜΑΤΩΝ Τ.Ε.</t>
  </si>
  <si>
    <t>ΙΟΝΙΩΝ ΝΗΣΩΝ</t>
  </si>
  <si>
    <t>ΤΕΧΝΟΛΟΓΩΝ ΠΕΡΙΒΑΛΛΟΝΤΟΣ Τ.Ε.</t>
  </si>
  <si>
    <t xml:space="preserve">ΨΗΦΙΑΚΩΝ ΜΕΣΩΝ ΚΑΙ ΕΠΙΚΟΙΝΩΝΙΑΣ Τ.Ε. </t>
  </si>
  <si>
    <t>ΤΕΧΝΟΛΟΓΙΑΣ ΗΧΟΥ &amp; ΜΟΥΣΙΚΩΝ ΟΡΓΑΝΩΝ</t>
  </si>
  <si>
    <t>ΚΕΝΤΡΙΚΗΣ ΜΑΚΕΔΟΝΙΑΣ</t>
  </si>
  <si>
    <t>ΔΙΟΙΚΗΣΗΣ ΣΥΣΤΗΜΑΤΩΝ ΕΦΟΔΙΑΣΜΟΥ</t>
  </si>
  <si>
    <t>ΠΟΛ. ΜΗΧΑΝΙΚΩΝ Τ.Ε.&amp; ΜΗΧΑΝ.ΤΟΠΟΓ. &amp; ΓΕΩΠΛΗΡ. Τ.Ε.</t>
  </si>
  <si>
    <t>ΚΡΗΤΗΣ</t>
  </si>
  <si>
    <t>ΔΙΟΙΚΗΣΗΣ ΕΠΙΧΕΙΡΗΣΕΩΝ (ΗΡΑΚΛΕΙΟ)</t>
  </si>
  <si>
    <t>ΜΗΧΑΝΙΚΩΝ ΦΥΣΙΚΩΝ ΠΟΡΩΝ ΚΑΙ ΠΕΡΙΒΑΛΛΟΝΤΟΣ Τ.Ε.</t>
  </si>
  <si>
    <t>ΔΙΟΙΚΗΣΗΣ ΕΠΙΧΕΙΡΗΣΕΩΝ (ΑΓΙΟΣ ΝΙΚΟΛΑΟΣ)</t>
  </si>
  <si>
    <t>ΜΗΧΑΝΙΚΩΝ ΜΟΥΣΙΚΗΣ ΤΕΧΝΟΛΟΓΙΑΣ &amp; ΑΚΟΥΣΤΙΚΗΣ Τ.Ε.</t>
  </si>
  <si>
    <r>
      <t xml:space="preserve">ΠΕΙΡΑΙΑ / </t>
    </r>
    <r>
      <rPr>
        <b/>
        <sz val="11"/>
        <color indexed="13"/>
        <rFont val="Calibri"/>
        <family val="2"/>
        <charset val="161"/>
      </rPr>
      <t>ΠΑΝΕΠΙΣΤΗΜΙΟ Δ. ΑΤΤΙΚΗΣ</t>
    </r>
  </si>
  <si>
    <t>ΔΙΟΙΚΗΣΗ ΕΠΙΧΕΙΡΗΣΕΩΝ</t>
  </si>
  <si>
    <t>ΚΛΩΣΤΟΫΦΑΝΤΟΥΡΓΩΝ ΜΗΧΑΝΙΚΩΝ Τ.Ε.</t>
  </si>
  <si>
    <t>ΜΗΧΑΝΙΚΩΝ ΑΥΤΟΜΑΤΙΣΜΟΥ Τ.Ε.</t>
  </si>
  <si>
    <t>ΜΗΧΑΝΙΚΩΝ ΗΛΕΚΤΡΟΝΙΚΩΝ ΥΠΟΛΟΓΙΣΤΙΚΩΝ ΣΥΣΤΗΜΑΤΩΝ Τ.Ε.</t>
  </si>
  <si>
    <t>ΜΗΧΑΝΟΛΟΓΩΝ ΜΗΧΑΝΙΚΩΝ Τ.Ε. (ΑΓΟΝΗ)</t>
  </si>
  <si>
    <r>
      <t xml:space="preserve">ΠΟΛΙΤΙΚΩΝ ΜΗΧΑΝΙΚΩΝ Τ.Ε. (ΑΝΑΚΑΤΑΝΟΜΗ) </t>
    </r>
    <r>
      <rPr>
        <i/>
        <sz val="8"/>
        <color indexed="10"/>
        <rFont val="Calibri"/>
        <family val="2"/>
        <charset val="161"/>
      </rPr>
      <t>ΠΑΝ.Δ. ΑΤΤ</t>
    </r>
  </si>
  <si>
    <t>ΠΕΛΟΠΟΝΝΗΣΟΥ</t>
  </si>
  <si>
    <t>ΣΤΕΡΕΑΣ ΕΛΛΑΔΑΣ</t>
  </si>
  <si>
    <t xml:space="preserve">ΔΙΟΙΚΗΣΗΣ ΣΥΣΤΗΜΑΤΩΝ ΕΦΟΔΙΑΣΜΟΥ </t>
  </si>
  <si>
    <t>Α.Σ.ΠΑΙ.Τ.Ε.</t>
  </si>
  <si>
    <t>ΕΚΠΑΙΔΕΥΤΙΚΩΝ ΜΗΧΑΝΟΛΟΓΩΝ ΜΗΧΑΝΙΚΩΝ</t>
  </si>
  <si>
    <t>ΣΥΝΟΛΟ:</t>
  </si>
  <si>
    <t>Η ΑΓΟΝΗ ΘΕΣΗ ΕΧΕΙ ΑΝΑΚΑΤΑΝΕΜΗΘΕΙ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</si>
</sst>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name val="Calibri"/>
      <family val="2"/>
      <charset val="161"/>
    </font>
    <font>
      <sz val="11"/>
      <color rgb="FFFF0000"/>
      <name val="Calibri"/>
      <family val="2"/>
      <charset val="161"/>
    </font>
    <font>
      <sz val="1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sz val="8"/>
      <color theme="0"/>
      <name val="Calibri"/>
      <family val="2"/>
      <charset val="161"/>
      <scheme val="minor"/>
    </font>
    <font>
      <b/>
      <u/>
      <sz val="12"/>
      <color theme="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10"/>
      <name val="Arial"/>
      <charset val="161"/>
    </font>
    <font>
      <b/>
      <sz val="9"/>
      <name val="Calibri"/>
      <family val="2"/>
      <charset val="161"/>
    </font>
    <font>
      <b/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11"/>
      <color theme="0"/>
      <name val="Calibri"/>
      <family val="2"/>
      <charset val="161"/>
    </font>
    <font>
      <b/>
      <sz val="10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i/>
      <sz val="8"/>
      <name val="Calibri"/>
      <family val="2"/>
      <charset val="161"/>
    </font>
    <font>
      <sz val="8"/>
      <name val="Calibri"/>
      <scheme val="minor"/>
    </font>
    <font>
      <sz val="8"/>
      <name val="Calibri"/>
    </font>
    <font>
      <b/>
      <sz val="11"/>
      <color indexed="13"/>
      <name val="Calibri"/>
      <family val="2"/>
      <charset val="161"/>
    </font>
    <font>
      <i/>
      <sz val="8"/>
      <color indexed="10"/>
      <name val="Calibri"/>
      <family val="2"/>
      <charset val="161"/>
    </font>
    <font>
      <b/>
      <sz val="8"/>
      <name val="Calibri"/>
      <family val="2"/>
      <charset val="161"/>
      <scheme val="minor"/>
    </font>
    <font>
      <b/>
      <sz val="10"/>
      <color theme="0"/>
      <name val="Calibri"/>
      <family val="2"/>
      <charset val="161"/>
    </font>
    <font>
      <b/>
      <sz val="8"/>
      <color theme="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4" fillId="7" borderId="0" xfId="0" applyFont="1" applyFill="1" applyBorder="1"/>
    <xf numFmtId="0" fontId="14" fillId="7" borderId="0" xfId="0" applyFont="1" applyFill="1"/>
    <xf numFmtId="0" fontId="13" fillId="7" borderId="6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8" fillId="8" borderId="10" xfId="1" applyFont="1" applyFill="1" applyBorder="1" applyAlignment="1">
      <alignment horizontal="center" vertical="center" wrapText="1"/>
    </xf>
    <xf numFmtId="0" fontId="19" fillId="8" borderId="10" xfId="1" applyFont="1" applyFill="1" applyBorder="1" applyAlignment="1">
      <alignment horizontal="center" vertical="center" wrapText="1"/>
    </xf>
    <xf numFmtId="0" fontId="19" fillId="8" borderId="11" xfId="1" applyFont="1" applyFill="1" applyBorder="1" applyAlignment="1">
      <alignment horizontal="center" vertical="center" wrapText="1"/>
    </xf>
    <xf numFmtId="0" fontId="20" fillId="7" borderId="0" xfId="0" applyFont="1" applyFill="1" applyBorder="1"/>
    <xf numFmtId="0" fontId="20" fillId="5" borderId="0" xfId="0" applyFont="1" applyFill="1"/>
    <xf numFmtId="0" fontId="20" fillId="5" borderId="0" xfId="0" applyFont="1" applyFill="1" applyBorder="1" applyAlignment="1">
      <alignment horizontal="center" vertical="center"/>
    </xf>
    <xf numFmtId="0" fontId="21" fillId="5" borderId="0" xfId="1" applyFont="1" applyFill="1" applyBorder="1" applyAlignment="1">
      <alignment horizontal="left" vertical="center" wrapText="1"/>
    </xf>
    <xf numFmtId="0" fontId="21" fillId="5" borderId="0" xfId="1" applyFont="1" applyFill="1" applyBorder="1" applyAlignment="1">
      <alignment horizontal="center" vertical="center" wrapText="1"/>
    </xf>
    <xf numFmtId="0" fontId="20" fillId="5" borderId="0" xfId="0" applyFont="1" applyFill="1" applyBorder="1"/>
    <xf numFmtId="0" fontId="12" fillId="7" borderId="12" xfId="0" applyFont="1" applyFill="1" applyBorder="1" applyAlignment="1">
      <alignment horizontal="center" vertical="center"/>
    </xf>
    <xf numFmtId="0" fontId="22" fillId="7" borderId="13" xfId="1" applyFont="1" applyFill="1" applyBorder="1" applyAlignment="1">
      <alignment horizontal="left" vertical="center" wrapText="1"/>
    </xf>
    <xf numFmtId="0" fontId="22" fillId="7" borderId="13" xfId="1" applyFont="1" applyFill="1" applyBorder="1" applyAlignment="1">
      <alignment horizontal="center" vertical="center" wrapText="1"/>
    </xf>
    <xf numFmtId="0" fontId="22" fillId="7" borderId="14" xfId="1" applyFont="1" applyFill="1" applyBorder="1" applyAlignment="1">
      <alignment horizontal="center" vertical="center" wrapText="1"/>
    </xf>
    <xf numFmtId="0" fontId="23" fillId="7" borderId="0" xfId="0" applyFont="1" applyFill="1" applyBorder="1"/>
    <xf numFmtId="0" fontId="23" fillId="5" borderId="0" xfId="0" applyFont="1" applyFill="1"/>
    <xf numFmtId="0" fontId="24" fillId="5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left" vertical="top" wrapText="1"/>
    </xf>
    <xf numFmtId="0" fontId="21" fillId="5" borderId="4" xfId="1" applyFont="1" applyFill="1" applyBorder="1" applyAlignment="1">
      <alignment horizontal="center" vertical="center" wrapText="1"/>
    </xf>
    <xf numFmtId="0" fontId="21" fillId="5" borderId="5" xfId="1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left" vertical="top" wrapText="1"/>
    </xf>
    <xf numFmtId="0" fontId="21" fillId="5" borderId="16" xfId="1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top" wrapText="1"/>
    </xf>
    <xf numFmtId="0" fontId="21" fillId="5" borderId="7" xfId="1" applyFont="1" applyFill="1" applyBorder="1" applyAlignment="1">
      <alignment horizontal="center" vertical="center" wrapText="1"/>
    </xf>
    <xf numFmtId="0" fontId="21" fillId="5" borderId="8" xfId="1" applyFont="1" applyFill="1" applyBorder="1" applyAlignment="1">
      <alignment horizontal="center" vertical="center" wrapText="1"/>
    </xf>
    <xf numFmtId="0" fontId="25" fillId="7" borderId="0" xfId="0" applyFont="1" applyFill="1" applyBorder="1"/>
    <xf numFmtId="0" fontId="25" fillId="5" borderId="0" xfId="0" applyFont="1" applyFill="1" applyBorder="1"/>
    <xf numFmtId="0" fontId="24" fillId="5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vertical="top" wrapText="1"/>
    </xf>
    <xf numFmtId="0" fontId="24" fillId="5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vertical="top" wrapText="1"/>
    </xf>
    <xf numFmtId="0" fontId="26" fillId="5" borderId="0" xfId="1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horizontal="center" vertical="center"/>
    </xf>
    <xf numFmtId="0" fontId="22" fillId="7" borderId="18" xfId="1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6" fillId="5" borderId="4" xfId="1" applyFont="1" applyFill="1" applyBorder="1" applyAlignment="1">
      <alignment horizontal="left" vertical="center" wrapText="1"/>
    </xf>
    <xf numFmtId="0" fontId="27" fillId="5" borderId="0" xfId="0" applyFont="1" applyFill="1" applyBorder="1" applyAlignment="1">
      <alignment horizontal="center" vertical="center"/>
    </xf>
    <xf numFmtId="0" fontId="28" fillId="5" borderId="0" xfId="1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/>
    </xf>
    <xf numFmtId="0" fontId="22" fillId="7" borderId="17" xfId="1" applyFont="1" applyFill="1" applyBorder="1" applyAlignment="1">
      <alignment horizontal="left" vertical="center" wrapText="1"/>
    </xf>
    <xf numFmtId="0" fontId="23" fillId="5" borderId="0" xfId="0" applyFont="1" applyFill="1" applyBorder="1"/>
    <xf numFmtId="0" fontId="20" fillId="5" borderId="0" xfId="0" applyFont="1" applyFill="1" applyBorder="1" applyAlignment="1">
      <alignment horizontal="center" vertical="top" wrapText="1"/>
    </xf>
    <xf numFmtId="0" fontId="20" fillId="5" borderId="0" xfId="0" applyFont="1" applyFill="1" applyBorder="1" applyAlignment="1">
      <alignment vertical="top" wrapText="1"/>
    </xf>
    <xf numFmtId="0" fontId="24" fillId="5" borderId="0" xfId="0" applyFont="1" applyFill="1" applyBorder="1"/>
    <xf numFmtId="0" fontId="31" fillId="7" borderId="0" xfId="0" applyFont="1" applyFill="1" applyBorder="1"/>
    <xf numFmtId="0" fontId="31" fillId="5" borderId="0" xfId="0" applyFont="1" applyFill="1" applyBorder="1"/>
    <xf numFmtId="0" fontId="12" fillId="7" borderId="20" xfId="0" applyFont="1" applyFill="1" applyBorder="1" applyAlignment="1">
      <alignment horizontal="center" vertical="center"/>
    </xf>
    <xf numFmtId="0" fontId="22" fillId="7" borderId="21" xfId="1" applyFont="1" applyFill="1" applyBorder="1" applyAlignment="1">
      <alignment horizontal="left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2" xfId="1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/>
    </xf>
    <xf numFmtId="0" fontId="26" fillId="5" borderId="23" xfId="1" applyFont="1" applyFill="1" applyBorder="1" applyAlignment="1">
      <alignment horizontal="left" vertical="center" wrapText="1"/>
    </xf>
    <xf numFmtId="0" fontId="21" fillId="5" borderId="23" xfId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32" fillId="6" borderId="0" xfId="1" applyFont="1" applyFill="1" applyBorder="1" applyAlignment="1">
      <alignment horizontal="right" vertical="center" wrapText="1"/>
    </xf>
    <xf numFmtId="0" fontId="32" fillId="6" borderId="0" xfId="1" applyFont="1" applyFill="1" applyBorder="1" applyAlignment="1">
      <alignment horizontal="center" vertical="center" wrapText="1"/>
    </xf>
    <xf numFmtId="0" fontId="20" fillId="7" borderId="0" xfId="0" applyFont="1" applyFill="1"/>
    <xf numFmtId="0" fontId="33" fillId="7" borderId="0" xfId="0" applyFont="1" applyFill="1" applyAlignment="1">
      <alignment horizontal="center"/>
    </xf>
  </cellXfs>
  <cellStyles count="2">
    <cellStyle name="Κανονικό" xfId="0" builtinId="0"/>
    <cellStyle name="Κανονικό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Πίνακας17" displayName="Πίνακας17" ref="A3:H119" totalsRowShown="0" headerRowDxfId="12" dataDxfId="11" headerRowBorderDxfId="9" tableBorderDxfId="10" totalsRowBorderDxfId="8">
  <autoFilter ref="A3:H119"/>
  <sortState ref="A4:F25">
    <sortCondition ref="A1:A23"/>
  </sortState>
  <tableColumns count="8">
    <tableColumn id="1" name="Α/Α" dataDxfId="7"/>
    <tableColumn id="2" name="Τ.Ε.Ι. / Α.Σ.ΠΑΙ.Τ.Ε." dataDxfId="6" dataCellStyle="Κανονικό 2"/>
    <tableColumn id="3" name="ΚΑΤΑΝΟΜΗ ΘΕΣΕΩΝ" dataDxfId="5" dataCellStyle="Κανονικό 2"/>
    <tableColumn id="7" name="ΜΗ ΠΡΟΚΗΡΥΧΘΕΙΣΕΣ ΘΕΣΕΙΣ " dataDxfId="4" dataCellStyle="Κανονικό 2"/>
    <tableColumn id="8" name="ΠΡΑΞΕΙΣ ΔΙΟΡΙΣΜΟΥ ΠΟΥ ΠΕΡΙΗΛΘΑΝ ΣΤΗΝ ΥΠΗΡΕΣΙΑ" dataDxfId="3" dataCellStyle="Κανονικό 2"/>
    <tableColumn id="12" name="ΑΓΟΝΕΣ ΘΕΣΕΙΣ " dataDxfId="2" dataCellStyle="Κανονικό 2"/>
    <tableColumn id="5" name="ΥΠΟΛΟΙΠΟ ΘΕΣΕΩΝ" dataDxfId="1" dataCellStyle="Κανονικό 2"/>
    <tableColumn id="6" name="ΠΡΑΞΕΙΣ ΔΙΟΡΙΣΜΟΥ ΠΟΥ ΑΠΕΣΤΑΛΗΣΑΝ ΣΤΟ Ε.Τ." dataDxfId="0" dataCellStyle="Κανονικό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topLeftCell="A223" workbookViewId="0">
      <selection activeCell="E247" sqref="E247"/>
    </sheetView>
  </sheetViews>
  <sheetFormatPr defaultRowHeight="15" x14ac:dyDescent="0.25"/>
  <cols>
    <col min="1" max="1" width="55.140625" style="30" customWidth="1"/>
    <col min="2" max="2" width="10.42578125" style="30" bestFit="1" customWidth="1"/>
    <col min="3" max="3" width="15.140625" style="4" customWidth="1"/>
    <col min="4" max="4" width="19" style="4" customWidth="1"/>
    <col min="5" max="5" width="16.42578125" style="4" customWidth="1"/>
    <col min="6" max="6" width="10.140625" style="4" customWidth="1"/>
    <col min="7" max="7" width="9.85546875" style="4" customWidth="1"/>
    <col min="8" max="8" width="11.7109375" style="4" bestFit="1" customWidth="1"/>
    <col min="9" max="9" width="14.5703125" style="31" customWidth="1"/>
    <col min="10" max="16384" width="9.140625" style="4"/>
  </cols>
  <sheetData>
    <row r="1" spans="1:10" ht="60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10" ht="30" x14ac:dyDescent="0.25">
      <c r="A2" s="5" t="s">
        <v>9</v>
      </c>
      <c r="B2" s="6">
        <v>60</v>
      </c>
      <c r="C2" s="6">
        <f>SUM(C3:C18)</f>
        <v>0</v>
      </c>
      <c r="D2" s="6">
        <f>SUM(D3:D35)</f>
        <v>47</v>
      </c>
      <c r="E2" s="6">
        <f>SUM(E3:E35)</f>
        <v>33</v>
      </c>
      <c r="F2" s="6">
        <f>SUM(F3:F35)</f>
        <v>0</v>
      </c>
      <c r="G2" s="6">
        <f t="shared" ref="G2:G65" si="0">B2-D2-F2</f>
        <v>13</v>
      </c>
      <c r="H2" s="7"/>
      <c r="I2" s="8" t="str">
        <f t="shared" ref="I2:I65" si="1">IF(B2&gt;=D2,"OK","ΠΡΟΒΛΗΜΑ")</f>
        <v>OK</v>
      </c>
      <c r="J2" s="4">
        <f>SUM(B3:B35)</f>
        <v>60</v>
      </c>
    </row>
    <row r="3" spans="1:10" x14ac:dyDescent="0.25">
      <c r="A3" s="9" t="s">
        <v>10</v>
      </c>
      <c r="B3" s="10">
        <v>1</v>
      </c>
      <c r="C3" s="11"/>
      <c r="D3" s="12">
        <v>1</v>
      </c>
      <c r="E3" s="12">
        <v>1</v>
      </c>
      <c r="F3" s="11"/>
      <c r="G3" s="13">
        <f t="shared" si="0"/>
        <v>0</v>
      </c>
      <c r="H3" s="11"/>
      <c r="I3" s="8" t="str">
        <f t="shared" si="1"/>
        <v>OK</v>
      </c>
    </row>
    <row r="4" spans="1:10" x14ac:dyDescent="0.25">
      <c r="A4" s="9" t="s">
        <v>11</v>
      </c>
      <c r="B4" s="10">
        <v>2</v>
      </c>
      <c r="C4" s="11"/>
      <c r="D4" s="12">
        <v>2</v>
      </c>
      <c r="E4" s="12">
        <v>1</v>
      </c>
      <c r="F4" s="11"/>
      <c r="G4" s="13">
        <f t="shared" si="0"/>
        <v>0</v>
      </c>
      <c r="H4" s="11"/>
      <c r="I4" s="8" t="str">
        <f t="shared" si="1"/>
        <v>OK</v>
      </c>
    </row>
    <row r="5" spans="1:10" x14ac:dyDescent="0.25">
      <c r="A5" s="9" t="s">
        <v>12</v>
      </c>
      <c r="B5" s="10">
        <v>2</v>
      </c>
      <c r="C5" s="11"/>
      <c r="D5" s="12">
        <v>2</v>
      </c>
      <c r="E5" s="12">
        <v>0</v>
      </c>
      <c r="F5" s="11"/>
      <c r="G5" s="13">
        <f t="shared" si="0"/>
        <v>0</v>
      </c>
      <c r="H5" s="11"/>
      <c r="I5" s="8" t="str">
        <f t="shared" si="1"/>
        <v>OK</v>
      </c>
    </row>
    <row r="6" spans="1:10" x14ac:dyDescent="0.25">
      <c r="A6" s="9" t="s">
        <v>13</v>
      </c>
      <c r="B6" s="10">
        <v>1</v>
      </c>
      <c r="C6" s="11"/>
      <c r="D6" s="12">
        <v>0</v>
      </c>
      <c r="E6" s="12">
        <v>0</v>
      </c>
      <c r="F6" s="11"/>
      <c r="G6" s="14">
        <f t="shared" si="0"/>
        <v>1</v>
      </c>
      <c r="H6" s="11"/>
      <c r="I6" s="8" t="str">
        <f t="shared" si="1"/>
        <v>OK</v>
      </c>
    </row>
    <row r="7" spans="1:10" x14ac:dyDescent="0.25">
      <c r="A7" s="9" t="s">
        <v>14</v>
      </c>
      <c r="B7" s="10">
        <v>2</v>
      </c>
      <c r="C7" s="11"/>
      <c r="D7" s="12">
        <v>1</v>
      </c>
      <c r="E7" s="12">
        <v>1</v>
      </c>
      <c r="F7" s="11"/>
      <c r="G7" s="14">
        <f t="shared" si="0"/>
        <v>1</v>
      </c>
      <c r="H7" s="11"/>
      <c r="I7" s="8" t="str">
        <f t="shared" si="1"/>
        <v>OK</v>
      </c>
    </row>
    <row r="8" spans="1:10" x14ac:dyDescent="0.25">
      <c r="A8" s="15" t="s">
        <v>15</v>
      </c>
      <c r="B8" s="10">
        <v>2</v>
      </c>
      <c r="C8" s="11"/>
      <c r="D8" s="12">
        <v>1</v>
      </c>
      <c r="E8" s="12">
        <v>1</v>
      </c>
      <c r="F8" s="11"/>
      <c r="G8" s="14">
        <f t="shared" si="0"/>
        <v>1</v>
      </c>
      <c r="H8" s="11"/>
      <c r="I8" s="8" t="str">
        <f t="shared" si="1"/>
        <v>OK</v>
      </c>
    </row>
    <row r="9" spans="1:10" x14ac:dyDescent="0.25">
      <c r="A9" s="9" t="s">
        <v>16</v>
      </c>
      <c r="B9" s="10">
        <v>2</v>
      </c>
      <c r="C9" s="11"/>
      <c r="D9" s="12">
        <v>2</v>
      </c>
      <c r="E9" s="12">
        <v>2</v>
      </c>
      <c r="F9" s="11"/>
      <c r="G9" s="13">
        <f t="shared" si="0"/>
        <v>0</v>
      </c>
      <c r="H9" s="11"/>
      <c r="I9" s="8" t="str">
        <f t="shared" si="1"/>
        <v>OK</v>
      </c>
    </row>
    <row r="10" spans="1:10" x14ac:dyDescent="0.25">
      <c r="A10" s="9" t="s">
        <v>17</v>
      </c>
      <c r="B10" s="10">
        <v>2</v>
      </c>
      <c r="C10" s="11"/>
      <c r="D10" s="12">
        <v>1</v>
      </c>
      <c r="E10" s="12">
        <v>0</v>
      </c>
      <c r="F10" s="11"/>
      <c r="G10" s="13">
        <f t="shared" si="0"/>
        <v>1</v>
      </c>
      <c r="H10" s="11"/>
      <c r="I10" s="8" t="str">
        <f t="shared" si="1"/>
        <v>OK</v>
      </c>
    </row>
    <row r="11" spans="1:10" x14ac:dyDescent="0.25">
      <c r="A11" s="9" t="s">
        <v>18</v>
      </c>
      <c r="B11" s="10">
        <v>1</v>
      </c>
      <c r="C11" s="11"/>
      <c r="D11" s="12">
        <v>1</v>
      </c>
      <c r="E11" s="12">
        <v>1</v>
      </c>
      <c r="F11" s="11"/>
      <c r="G11" s="13">
        <f t="shared" si="0"/>
        <v>0</v>
      </c>
      <c r="H11" s="11"/>
      <c r="I11" s="8" t="str">
        <f t="shared" si="1"/>
        <v>OK</v>
      </c>
    </row>
    <row r="12" spans="1:10" x14ac:dyDescent="0.25">
      <c r="A12" s="9" t="s">
        <v>19</v>
      </c>
      <c r="B12" s="10">
        <v>1</v>
      </c>
      <c r="C12" s="11"/>
      <c r="D12" s="12">
        <v>1</v>
      </c>
      <c r="E12" s="12">
        <v>1</v>
      </c>
      <c r="F12" s="11"/>
      <c r="G12" s="13">
        <f t="shared" si="0"/>
        <v>0</v>
      </c>
      <c r="H12" s="11"/>
      <c r="I12" s="8" t="str">
        <f t="shared" si="1"/>
        <v>OK</v>
      </c>
    </row>
    <row r="13" spans="1:10" x14ac:dyDescent="0.25">
      <c r="A13" s="9" t="s">
        <v>20</v>
      </c>
      <c r="B13" s="10">
        <v>3</v>
      </c>
      <c r="C13" s="11"/>
      <c r="D13" s="12">
        <v>3</v>
      </c>
      <c r="E13" s="12">
        <v>2</v>
      </c>
      <c r="F13" s="11"/>
      <c r="G13" s="13">
        <f t="shared" si="0"/>
        <v>0</v>
      </c>
      <c r="H13" s="11"/>
      <c r="I13" s="8" t="str">
        <f t="shared" si="1"/>
        <v>OK</v>
      </c>
    </row>
    <row r="14" spans="1:10" x14ac:dyDescent="0.25">
      <c r="A14" s="9" t="s">
        <v>21</v>
      </c>
      <c r="B14" s="10">
        <v>1</v>
      </c>
      <c r="C14" s="11"/>
      <c r="D14" s="12">
        <v>1</v>
      </c>
      <c r="E14" s="12">
        <v>1</v>
      </c>
      <c r="F14" s="11"/>
      <c r="G14" s="13">
        <f t="shared" si="0"/>
        <v>0</v>
      </c>
      <c r="H14" s="11"/>
      <c r="I14" s="8" t="str">
        <f t="shared" si="1"/>
        <v>OK</v>
      </c>
    </row>
    <row r="15" spans="1:10" x14ac:dyDescent="0.25">
      <c r="A15" s="9" t="s">
        <v>22</v>
      </c>
      <c r="B15" s="10">
        <v>2</v>
      </c>
      <c r="C15" s="11"/>
      <c r="D15" s="12">
        <v>2</v>
      </c>
      <c r="E15" s="12">
        <v>2</v>
      </c>
      <c r="F15" s="11"/>
      <c r="G15" s="13">
        <f t="shared" si="0"/>
        <v>0</v>
      </c>
      <c r="H15" s="11"/>
      <c r="I15" s="8" t="str">
        <f t="shared" si="1"/>
        <v>OK</v>
      </c>
    </row>
    <row r="16" spans="1:10" x14ac:dyDescent="0.25">
      <c r="A16" s="9" t="s">
        <v>23</v>
      </c>
      <c r="B16" s="10">
        <v>1</v>
      </c>
      <c r="C16" s="11"/>
      <c r="D16" s="12">
        <v>1</v>
      </c>
      <c r="E16" s="12">
        <v>1</v>
      </c>
      <c r="F16" s="11"/>
      <c r="G16" s="13">
        <f t="shared" si="0"/>
        <v>0</v>
      </c>
      <c r="H16" s="11"/>
      <c r="I16" s="8" t="str">
        <f t="shared" si="1"/>
        <v>OK</v>
      </c>
    </row>
    <row r="17" spans="1:9" x14ac:dyDescent="0.25">
      <c r="A17" s="9" t="s">
        <v>24</v>
      </c>
      <c r="B17" s="10">
        <v>1</v>
      </c>
      <c r="C17" s="11"/>
      <c r="D17" s="12">
        <v>0</v>
      </c>
      <c r="E17" s="12">
        <v>0</v>
      </c>
      <c r="F17" s="11"/>
      <c r="G17" s="13">
        <f t="shared" si="0"/>
        <v>1</v>
      </c>
      <c r="H17" s="11"/>
      <c r="I17" s="8" t="str">
        <f t="shared" si="1"/>
        <v>OK</v>
      </c>
    </row>
    <row r="18" spans="1:9" x14ac:dyDescent="0.25">
      <c r="A18" s="9" t="s">
        <v>25</v>
      </c>
      <c r="B18" s="10">
        <v>2</v>
      </c>
      <c r="C18" s="11"/>
      <c r="D18" s="12">
        <v>1</v>
      </c>
      <c r="E18" s="12">
        <v>1</v>
      </c>
      <c r="F18" s="11"/>
      <c r="G18" s="13">
        <f t="shared" si="0"/>
        <v>1</v>
      </c>
      <c r="H18" s="11"/>
      <c r="I18" s="8" t="str">
        <f t="shared" si="1"/>
        <v>OK</v>
      </c>
    </row>
    <row r="19" spans="1:9" x14ac:dyDescent="0.25">
      <c r="A19" s="16" t="s">
        <v>26</v>
      </c>
      <c r="B19" s="10">
        <v>1</v>
      </c>
      <c r="C19" s="11"/>
      <c r="D19" s="12">
        <v>1</v>
      </c>
      <c r="E19" s="12">
        <v>1</v>
      </c>
      <c r="F19" s="11"/>
      <c r="G19" s="13">
        <f t="shared" si="0"/>
        <v>0</v>
      </c>
      <c r="H19" s="11"/>
      <c r="I19" s="8" t="str">
        <f t="shared" si="1"/>
        <v>OK</v>
      </c>
    </row>
    <row r="20" spans="1:9" x14ac:dyDescent="0.25">
      <c r="A20" s="9" t="s">
        <v>27</v>
      </c>
      <c r="B20" s="10">
        <v>1</v>
      </c>
      <c r="C20" s="11"/>
      <c r="D20" s="12">
        <v>1</v>
      </c>
      <c r="E20" s="12">
        <v>0</v>
      </c>
      <c r="F20" s="11"/>
      <c r="G20" s="13">
        <f t="shared" si="0"/>
        <v>0</v>
      </c>
      <c r="H20" s="11"/>
      <c r="I20" s="8" t="str">
        <f t="shared" si="1"/>
        <v>OK</v>
      </c>
    </row>
    <row r="21" spans="1:9" x14ac:dyDescent="0.25">
      <c r="A21" s="9" t="s">
        <v>28</v>
      </c>
      <c r="B21" s="10">
        <v>2</v>
      </c>
      <c r="C21" s="11"/>
      <c r="D21" s="12">
        <v>1</v>
      </c>
      <c r="E21" s="12">
        <v>0</v>
      </c>
      <c r="F21" s="11"/>
      <c r="G21" s="13">
        <f t="shared" si="0"/>
        <v>1</v>
      </c>
      <c r="H21" s="11"/>
      <c r="I21" s="8" t="str">
        <f t="shared" si="1"/>
        <v>OK</v>
      </c>
    </row>
    <row r="22" spans="1:9" x14ac:dyDescent="0.25">
      <c r="A22" s="9" t="s">
        <v>29</v>
      </c>
      <c r="B22" s="10">
        <v>2</v>
      </c>
      <c r="C22" s="11"/>
      <c r="D22" s="12">
        <v>2</v>
      </c>
      <c r="E22" s="12">
        <v>0</v>
      </c>
      <c r="F22" s="11"/>
      <c r="G22" s="13">
        <f t="shared" si="0"/>
        <v>0</v>
      </c>
      <c r="H22" s="11"/>
      <c r="I22" s="8" t="str">
        <f t="shared" si="1"/>
        <v>OK</v>
      </c>
    </row>
    <row r="23" spans="1:9" x14ac:dyDescent="0.25">
      <c r="A23" s="9" t="s">
        <v>30</v>
      </c>
      <c r="B23" s="10">
        <v>2</v>
      </c>
      <c r="C23" s="11"/>
      <c r="D23" s="12">
        <v>2</v>
      </c>
      <c r="E23" s="12">
        <v>2</v>
      </c>
      <c r="F23" s="11"/>
      <c r="G23" s="13">
        <f t="shared" si="0"/>
        <v>0</v>
      </c>
      <c r="H23" s="11"/>
      <c r="I23" s="8" t="str">
        <f t="shared" si="1"/>
        <v>OK</v>
      </c>
    </row>
    <row r="24" spans="1:9" x14ac:dyDescent="0.25">
      <c r="A24" s="9" t="s">
        <v>31</v>
      </c>
      <c r="B24" s="10">
        <v>3</v>
      </c>
      <c r="C24" s="11"/>
      <c r="D24" s="12">
        <v>1</v>
      </c>
      <c r="E24" s="12"/>
      <c r="F24" s="11"/>
      <c r="G24" s="13">
        <f t="shared" si="0"/>
        <v>2</v>
      </c>
      <c r="H24" s="11"/>
      <c r="I24" s="8" t="str">
        <f t="shared" si="1"/>
        <v>OK</v>
      </c>
    </row>
    <row r="25" spans="1:9" x14ac:dyDescent="0.25">
      <c r="A25" s="9" t="s">
        <v>32</v>
      </c>
      <c r="B25" s="10">
        <v>2</v>
      </c>
      <c r="C25" s="11"/>
      <c r="D25" s="12">
        <v>0</v>
      </c>
      <c r="E25" s="12">
        <v>0</v>
      </c>
      <c r="F25" s="11"/>
      <c r="G25" s="13">
        <f t="shared" si="0"/>
        <v>2</v>
      </c>
      <c r="H25" s="11"/>
      <c r="I25" s="8" t="str">
        <f t="shared" si="1"/>
        <v>OK</v>
      </c>
    </row>
    <row r="26" spans="1:9" x14ac:dyDescent="0.25">
      <c r="A26" s="9" t="s">
        <v>33</v>
      </c>
      <c r="B26" s="10">
        <v>3</v>
      </c>
      <c r="C26" s="11"/>
      <c r="D26" s="12">
        <v>2</v>
      </c>
      <c r="E26" s="12">
        <v>0</v>
      </c>
      <c r="F26" s="11"/>
      <c r="G26" s="13">
        <f t="shared" si="0"/>
        <v>1</v>
      </c>
      <c r="H26" s="11"/>
      <c r="I26" s="8" t="str">
        <f t="shared" si="1"/>
        <v>OK</v>
      </c>
    </row>
    <row r="27" spans="1:9" x14ac:dyDescent="0.25">
      <c r="A27" s="9" t="s">
        <v>34</v>
      </c>
      <c r="B27" s="10">
        <v>2</v>
      </c>
      <c r="C27" s="11"/>
      <c r="D27" s="12">
        <v>2</v>
      </c>
      <c r="E27" s="12">
        <v>2</v>
      </c>
      <c r="F27" s="11"/>
      <c r="G27" s="13">
        <f t="shared" si="0"/>
        <v>0</v>
      </c>
      <c r="H27" s="11"/>
      <c r="I27" s="8" t="str">
        <f t="shared" si="1"/>
        <v>OK</v>
      </c>
    </row>
    <row r="28" spans="1:9" ht="30" x14ac:dyDescent="0.25">
      <c r="A28" s="9" t="s">
        <v>35</v>
      </c>
      <c r="B28" s="10">
        <v>2</v>
      </c>
      <c r="C28" s="11"/>
      <c r="D28" s="12">
        <v>2</v>
      </c>
      <c r="E28" s="12">
        <v>2</v>
      </c>
      <c r="F28" s="11"/>
      <c r="G28" s="13">
        <f t="shared" si="0"/>
        <v>0</v>
      </c>
      <c r="H28" s="11"/>
      <c r="I28" s="8" t="str">
        <f t="shared" si="1"/>
        <v>OK</v>
      </c>
    </row>
    <row r="29" spans="1:9" x14ac:dyDescent="0.25">
      <c r="A29" s="9" t="s">
        <v>36</v>
      </c>
      <c r="B29" s="10">
        <v>1</v>
      </c>
      <c r="C29" s="11"/>
      <c r="D29" s="12">
        <v>0</v>
      </c>
      <c r="E29" s="12">
        <v>0</v>
      </c>
      <c r="F29" s="11"/>
      <c r="G29" s="13">
        <f t="shared" si="0"/>
        <v>1</v>
      </c>
      <c r="H29" s="11"/>
      <c r="I29" s="8" t="str">
        <f t="shared" si="1"/>
        <v>OK</v>
      </c>
    </row>
    <row r="30" spans="1:9" x14ac:dyDescent="0.25">
      <c r="A30" s="9" t="s">
        <v>37</v>
      </c>
      <c r="B30" s="10">
        <v>3</v>
      </c>
      <c r="C30" s="11"/>
      <c r="D30" s="12">
        <v>3</v>
      </c>
      <c r="E30" s="12">
        <v>3</v>
      </c>
      <c r="F30" s="11"/>
      <c r="G30" s="13">
        <f t="shared" si="0"/>
        <v>0</v>
      </c>
      <c r="H30" s="11"/>
      <c r="I30" s="8" t="str">
        <f t="shared" si="1"/>
        <v>OK</v>
      </c>
    </row>
    <row r="31" spans="1:9" x14ac:dyDescent="0.25">
      <c r="A31" s="9" t="s">
        <v>38</v>
      </c>
      <c r="B31" s="10">
        <v>1</v>
      </c>
      <c r="C31" s="11"/>
      <c r="D31" s="12">
        <v>1</v>
      </c>
      <c r="E31" s="12">
        <v>1</v>
      </c>
      <c r="F31" s="11"/>
      <c r="G31" s="13">
        <f t="shared" si="0"/>
        <v>0</v>
      </c>
      <c r="H31" s="11"/>
      <c r="I31" s="8" t="str">
        <f t="shared" si="1"/>
        <v>OK</v>
      </c>
    </row>
    <row r="32" spans="1:9" x14ac:dyDescent="0.25">
      <c r="A32" s="9" t="s">
        <v>39</v>
      </c>
      <c r="B32" s="10">
        <v>2</v>
      </c>
      <c r="C32" s="11"/>
      <c r="D32" s="12">
        <v>2</v>
      </c>
      <c r="E32" s="12">
        <v>2</v>
      </c>
      <c r="F32" s="11"/>
      <c r="G32" s="13">
        <f t="shared" si="0"/>
        <v>0</v>
      </c>
      <c r="H32" s="11"/>
      <c r="I32" s="8" t="str">
        <f t="shared" si="1"/>
        <v>OK</v>
      </c>
    </row>
    <row r="33" spans="1:10" x14ac:dyDescent="0.25">
      <c r="A33" s="9" t="s">
        <v>40</v>
      </c>
      <c r="B33" s="10">
        <v>2</v>
      </c>
      <c r="C33" s="11"/>
      <c r="D33" s="12">
        <v>2</v>
      </c>
      <c r="E33" s="12">
        <v>1</v>
      </c>
      <c r="F33" s="11"/>
      <c r="G33" s="13">
        <f t="shared" si="0"/>
        <v>0</v>
      </c>
      <c r="H33" s="11"/>
      <c r="I33" s="8" t="str">
        <f t="shared" si="1"/>
        <v>OK</v>
      </c>
    </row>
    <row r="34" spans="1:10" x14ac:dyDescent="0.25">
      <c r="A34" s="9" t="s">
        <v>41</v>
      </c>
      <c r="B34" s="10">
        <v>3</v>
      </c>
      <c r="C34" s="11"/>
      <c r="D34" s="12">
        <v>3</v>
      </c>
      <c r="E34" s="12">
        <v>2</v>
      </c>
      <c r="F34" s="11"/>
      <c r="G34" s="13">
        <f t="shared" si="0"/>
        <v>0</v>
      </c>
      <c r="H34" s="11"/>
      <c r="I34" s="8" t="str">
        <f t="shared" si="1"/>
        <v>OK</v>
      </c>
    </row>
    <row r="35" spans="1:10" x14ac:dyDescent="0.25">
      <c r="A35" s="9" t="s">
        <v>42</v>
      </c>
      <c r="B35" s="10">
        <v>2</v>
      </c>
      <c r="C35" s="11"/>
      <c r="D35" s="12">
        <v>2</v>
      </c>
      <c r="E35" s="12">
        <v>2</v>
      </c>
      <c r="F35" s="11"/>
      <c r="G35" s="13">
        <f t="shared" si="0"/>
        <v>0</v>
      </c>
      <c r="H35" s="11"/>
      <c r="I35" s="8" t="str">
        <f t="shared" si="1"/>
        <v>OK</v>
      </c>
    </row>
    <row r="36" spans="1:10" x14ac:dyDescent="0.25">
      <c r="A36" s="5" t="s">
        <v>43</v>
      </c>
      <c r="B36" s="6">
        <v>67</v>
      </c>
      <c r="C36" s="6">
        <f>SUM(C37:C71)</f>
        <v>1</v>
      </c>
      <c r="D36" s="6">
        <f>SUM(D37:D71)</f>
        <v>50</v>
      </c>
      <c r="E36" s="6">
        <f>SUM(E37:E71)</f>
        <v>38</v>
      </c>
      <c r="F36" s="6">
        <f>SUM(F37:F71)</f>
        <v>0</v>
      </c>
      <c r="G36" s="6">
        <f t="shared" si="0"/>
        <v>17</v>
      </c>
      <c r="H36" s="7"/>
      <c r="I36" s="8" t="str">
        <f t="shared" si="1"/>
        <v>OK</v>
      </c>
      <c r="J36" s="4">
        <f>SUM(B37:B71)</f>
        <v>67</v>
      </c>
    </row>
    <row r="37" spans="1:10" x14ac:dyDescent="0.25">
      <c r="A37" s="9" t="s">
        <v>10</v>
      </c>
      <c r="B37" s="17">
        <v>2</v>
      </c>
      <c r="C37" s="11"/>
      <c r="D37" s="12">
        <v>2</v>
      </c>
      <c r="E37" s="12">
        <v>2</v>
      </c>
      <c r="F37" s="11"/>
      <c r="G37" s="13">
        <f t="shared" si="0"/>
        <v>0</v>
      </c>
      <c r="H37" s="11"/>
      <c r="I37" s="8" t="str">
        <f t="shared" si="1"/>
        <v>OK</v>
      </c>
    </row>
    <row r="38" spans="1:10" x14ac:dyDescent="0.25">
      <c r="A38" s="9" t="s">
        <v>44</v>
      </c>
      <c r="B38" s="17">
        <v>1</v>
      </c>
      <c r="C38" s="11"/>
      <c r="D38" s="12">
        <v>1</v>
      </c>
      <c r="E38" s="12">
        <v>1</v>
      </c>
      <c r="F38" s="11"/>
      <c r="G38" s="13">
        <f t="shared" si="0"/>
        <v>0</v>
      </c>
      <c r="H38" s="11"/>
      <c r="I38" s="8" t="str">
        <f t="shared" si="1"/>
        <v>OK</v>
      </c>
    </row>
    <row r="39" spans="1:10" x14ac:dyDescent="0.25">
      <c r="A39" s="9" t="s">
        <v>45</v>
      </c>
      <c r="B39" s="17">
        <v>3</v>
      </c>
      <c r="C39" s="11"/>
      <c r="D39" s="12">
        <v>3</v>
      </c>
      <c r="E39" s="12">
        <v>3</v>
      </c>
      <c r="F39" s="11"/>
      <c r="G39" s="13">
        <f t="shared" si="0"/>
        <v>0</v>
      </c>
      <c r="H39" s="11"/>
      <c r="I39" s="8" t="str">
        <f t="shared" si="1"/>
        <v>OK</v>
      </c>
    </row>
    <row r="40" spans="1:10" x14ac:dyDescent="0.25">
      <c r="A40" s="9" t="s">
        <v>11</v>
      </c>
      <c r="B40" s="17">
        <v>1</v>
      </c>
      <c r="C40" s="11"/>
      <c r="D40" s="12">
        <v>1</v>
      </c>
      <c r="E40" s="12">
        <v>1</v>
      </c>
      <c r="F40" s="11"/>
      <c r="G40" s="13">
        <f t="shared" si="0"/>
        <v>0</v>
      </c>
      <c r="H40" s="11"/>
      <c r="I40" s="8" t="str">
        <f t="shared" si="1"/>
        <v>OK</v>
      </c>
    </row>
    <row r="41" spans="1:10" x14ac:dyDescent="0.25">
      <c r="A41" s="9" t="s">
        <v>46</v>
      </c>
      <c r="B41" s="17">
        <v>1</v>
      </c>
      <c r="C41" s="11"/>
      <c r="D41" s="12">
        <v>1</v>
      </c>
      <c r="E41" s="12">
        <v>1</v>
      </c>
      <c r="F41" s="11"/>
      <c r="G41" s="13">
        <f t="shared" si="0"/>
        <v>0</v>
      </c>
      <c r="H41" s="11"/>
      <c r="I41" s="8" t="str">
        <f t="shared" si="1"/>
        <v>OK</v>
      </c>
    </row>
    <row r="42" spans="1:10" x14ac:dyDescent="0.25">
      <c r="A42" s="9" t="s">
        <v>47</v>
      </c>
      <c r="B42" s="17">
        <v>4</v>
      </c>
      <c r="C42" s="11"/>
      <c r="D42" s="12">
        <v>1</v>
      </c>
      <c r="E42" s="12"/>
      <c r="F42" s="11"/>
      <c r="G42" s="13">
        <f t="shared" si="0"/>
        <v>3</v>
      </c>
      <c r="H42" s="11"/>
      <c r="I42" s="8" t="str">
        <f t="shared" si="1"/>
        <v>OK</v>
      </c>
    </row>
    <row r="43" spans="1:10" x14ac:dyDescent="0.25">
      <c r="A43" s="9" t="s">
        <v>48</v>
      </c>
      <c r="B43" s="17">
        <v>2</v>
      </c>
      <c r="C43" s="11"/>
      <c r="D43" s="12">
        <v>1</v>
      </c>
      <c r="E43" s="12"/>
      <c r="F43" s="11"/>
      <c r="G43" s="13">
        <f t="shared" si="0"/>
        <v>1</v>
      </c>
      <c r="H43" s="11"/>
      <c r="I43" s="8" t="str">
        <f t="shared" si="1"/>
        <v>OK</v>
      </c>
    </row>
    <row r="44" spans="1:10" x14ac:dyDescent="0.25">
      <c r="A44" s="9" t="s">
        <v>49</v>
      </c>
      <c r="B44" s="17">
        <v>1</v>
      </c>
      <c r="C44" s="11"/>
      <c r="D44" s="12">
        <v>1</v>
      </c>
      <c r="E44" s="12">
        <v>1</v>
      </c>
      <c r="F44" s="11"/>
      <c r="G44" s="13">
        <f t="shared" si="0"/>
        <v>0</v>
      </c>
      <c r="H44" s="11"/>
      <c r="I44" s="8" t="str">
        <f t="shared" si="1"/>
        <v>OK</v>
      </c>
    </row>
    <row r="45" spans="1:10" x14ac:dyDescent="0.25">
      <c r="A45" s="9" t="s">
        <v>50</v>
      </c>
      <c r="B45" s="17">
        <v>1</v>
      </c>
      <c r="C45" s="11"/>
      <c r="D45" s="12">
        <v>1</v>
      </c>
      <c r="E45" s="12">
        <v>1</v>
      </c>
      <c r="F45" s="11"/>
      <c r="G45" s="13">
        <f t="shared" si="0"/>
        <v>0</v>
      </c>
      <c r="H45" s="11"/>
      <c r="I45" s="8" t="str">
        <f t="shared" si="1"/>
        <v>OK</v>
      </c>
    </row>
    <row r="46" spans="1:10" x14ac:dyDescent="0.25">
      <c r="A46" s="9" t="s">
        <v>51</v>
      </c>
      <c r="B46" s="17">
        <v>1</v>
      </c>
      <c r="C46" s="11"/>
      <c r="D46" s="12">
        <v>1</v>
      </c>
      <c r="E46" s="12">
        <v>1</v>
      </c>
      <c r="F46" s="11"/>
      <c r="G46" s="13">
        <f t="shared" si="0"/>
        <v>0</v>
      </c>
      <c r="H46" s="11"/>
      <c r="I46" s="8" t="str">
        <f t="shared" si="1"/>
        <v>OK</v>
      </c>
    </row>
    <row r="47" spans="1:10" x14ac:dyDescent="0.25">
      <c r="A47" s="9" t="s">
        <v>52</v>
      </c>
      <c r="B47" s="17">
        <v>1</v>
      </c>
      <c r="C47" s="11"/>
      <c r="D47" s="12">
        <v>1</v>
      </c>
      <c r="E47" s="12">
        <v>1</v>
      </c>
      <c r="F47" s="11"/>
      <c r="G47" s="13">
        <f t="shared" si="0"/>
        <v>0</v>
      </c>
      <c r="H47" s="11"/>
      <c r="I47" s="8" t="str">
        <f t="shared" si="1"/>
        <v>OK</v>
      </c>
    </row>
    <row r="48" spans="1:10" ht="30" x14ac:dyDescent="0.25">
      <c r="A48" s="9" t="s">
        <v>53</v>
      </c>
      <c r="B48" s="17">
        <v>3</v>
      </c>
      <c r="C48" s="11"/>
      <c r="D48" s="12">
        <v>3</v>
      </c>
      <c r="E48" s="12">
        <v>2</v>
      </c>
      <c r="F48" s="11"/>
      <c r="G48" s="13">
        <f t="shared" si="0"/>
        <v>0</v>
      </c>
      <c r="H48" s="11"/>
      <c r="I48" s="8" t="str">
        <f t="shared" si="1"/>
        <v>OK</v>
      </c>
    </row>
    <row r="49" spans="1:9" x14ac:dyDescent="0.25">
      <c r="A49" s="9" t="s">
        <v>19</v>
      </c>
      <c r="B49" s="17">
        <v>1</v>
      </c>
      <c r="C49" s="11"/>
      <c r="D49" s="12">
        <v>1</v>
      </c>
      <c r="E49" s="12">
        <v>1</v>
      </c>
      <c r="F49" s="11"/>
      <c r="G49" s="13">
        <f t="shared" si="0"/>
        <v>0</v>
      </c>
      <c r="H49" s="11"/>
      <c r="I49" s="8" t="str">
        <f t="shared" si="1"/>
        <v>OK</v>
      </c>
    </row>
    <row r="50" spans="1:9" x14ac:dyDescent="0.25">
      <c r="A50" s="9" t="s">
        <v>20</v>
      </c>
      <c r="B50" s="17">
        <v>6</v>
      </c>
      <c r="C50" s="11">
        <v>1</v>
      </c>
      <c r="D50" s="12">
        <v>3</v>
      </c>
      <c r="E50" s="12">
        <v>2</v>
      </c>
      <c r="F50" s="11"/>
      <c r="G50" s="13">
        <f t="shared" si="0"/>
        <v>3</v>
      </c>
      <c r="H50" s="11"/>
      <c r="I50" s="8" t="str">
        <f t="shared" si="1"/>
        <v>OK</v>
      </c>
    </row>
    <row r="51" spans="1:9" x14ac:dyDescent="0.25">
      <c r="A51" s="9" t="s">
        <v>54</v>
      </c>
      <c r="B51" s="17">
        <v>3</v>
      </c>
      <c r="C51" s="11"/>
      <c r="D51" s="12">
        <v>0</v>
      </c>
      <c r="E51" s="12">
        <v>0</v>
      </c>
      <c r="F51" s="11"/>
      <c r="G51" s="13">
        <f t="shared" si="0"/>
        <v>3</v>
      </c>
      <c r="H51" s="11"/>
      <c r="I51" s="8" t="str">
        <f t="shared" si="1"/>
        <v>OK</v>
      </c>
    </row>
    <row r="52" spans="1:9" x14ac:dyDescent="0.25">
      <c r="A52" s="9" t="s">
        <v>55</v>
      </c>
      <c r="B52" s="17">
        <v>1</v>
      </c>
      <c r="C52" s="11"/>
      <c r="D52" s="12">
        <v>1</v>
      </c>
      <c r="E52" s="12">
        <v>1</v>
      </c>
      <c r="F52" s="11"/>
      <c r="G52" s="13">
        <f t="shared" si="0"/>
        <v>0</v>
      </c>
      <c r="H52" s="11"/>
      <c r="I52" s="8" t="str">
        <f t="shared" si="1"/>
        <v>OK</v>
      </c>
    </row>
    <row r="53" spans="1:9" x14ac:dyDescent="0.25">
      <c r="A53" s="9" t="s">
        <v>56</v>
      </c>
      <c r="B53" s="17">
        <v>1</v>
      </c>
      <c r="C53" s="11"/>
      <c r="D53" s="12">
        <v>1</v>
      </c>
      <c r="E53" s="12">
        <v>1</v>
      </c>
      <c r="F53" s="11"/>
      <c r="G53" s="13">
        <f t="shared" si="0"/>
        <v>0</v>
      </c>
      <c r="H53" s="11"/>
      <c r="I53" s="8" t="str">
        <f t="shared" si="1"/>
        <v>OK</v>
      </c>
    </row>
    <row r="54" spans="1:9" x14ac:dyDescent="0.25">
      <c r="A54" s="9" t="s">
        <v>25</v>
      </c>
      <c r="B54" s="17">
        <v>4</v>
      </c>
      <c r="C54" s="11"/>
      <c r="D54" s="18">
        <v>4</v>
      </c>
      <c r="E54" s="12">
        <v>0</v>
      </c>
      <c r="F54" s="11"/>
      <c r="G54" s="13">
        <f t="shared" si="0"/>
        <v>0</v>
      </c>
      <c r="H54" s="11"/>
      <c r="I54" s="8" t="str">
        <f t="shared" si="1"/>
        <v>OK</v>
      </c>
    </row>
    <row r="55" spans="1:9" x14ac:dyDescent="0.25">
      <c r="A55" s="9" t="s">
        <v>57</v>
      </c>
      <c r="B55" s="17">
        <v>1</v>
      </c>
      <c r="C55" s="11"/>
      <c r="D55" s="12">
        <v>0</v>
      </c>
      <c r="E55" s="12">
        <v>0</v>
      </c>
      <c r="F55" s="11"/>
      <c r="G55" s="13">
        <f t="shared" si="0"/>
        <v>1</v>
      </c>
      <c r="H55" s="11"/>
      <c r="I55" s="8" t="str">
        <f t="shared" si="1"/>
        <v>OK</v>
      </c>
    </row>
    <row r="56" spans="1:9" x14ac:dyDescent="0.25">
      <c r="A56" s="9" t="s">
        <v>58</v>
      </c>
      <c r="B56" s="17">
        <v>1</v>
      </c>
      <c r="C56" s="11"/>
      <c r="D56" s="12">
        <v>0</v>
      </c>
      <c r="E56" s="12">
        <v>0</v>
      </c>
      <c r="F56" s="11"/>
      <c r="G56" s="13">
        <f t="shared" si="0"/>
        <v>1</v>
      </c>
      <c r="H56" s="11"/>
      <c r="I56" s="8" t="str">
        <f t="shared" si="1"/>
        <v>OK</v>
      </c>
    </row>
    <row r="57" spans="1:9" x14ac:dyDescent="0.25">
      <c r="A57" s="9" t="s">
        <v>28</v>
      </c>
      <c r="B57" s="17">
        <v>2</v>
      </c>
      <c r="C57" s="11"/>
      <c r="D57" s="12">
        <v>1</v>
      </c>
      <c r="E57" s="12">
        <v>1</v>
      </c>
      <c r="F57" s="11"/>
      <c r="G57" s="13">
        <f t="shared" si="0"/>
        <v>1</v>
      </c>
      <c r="H57" s="11"/>
      <c r="I57" s="8" t="str">
        <f t="shared" si="1"/>
        <v>OK</v>
      </c>
    </row>
    <row r="58" spans="1:9" x14ac:dyDescent="0.25">
      <c r="A58" s="9" t="s">
        <v>30</v>
      </c>
      <c r="B58" s="17">
        <v>2</v>
      </c>
      <c r="C58" s="11"/>
      <c r="D58" s="12">
        <v>1</v>
      </c>
      <c r="E58" s="12">
        <v>0</v>
      </c>
      <c r="F58" s="11"/>
      <c r="G58" s="13">
        <f t="shared" si="0"/>
        <v>1</v>
      </c>
      <c r="H58" s="11"/>
      <c r="I58" s="8" t="str">
        <f t="shared" si="1"/>
        <v>OK</v>
      </c>
    </row>
    <row r="59" spans="1:9" x14ac:dyDescent="0.25">
      <c r="A59" s="9" t="s">
        <v>31</v>
      </c>
      <c r="B59" s="17">
        <v>4</v>
      </c>
      <c r="C59" s="11"/>
      <c r="D59" s="12">
        <v>3</v>
      </c>
      <c r="E59" s="12">
        <v>2</v>
      </c>
      <c r="F59" s="11"/>
      <c r="G59" s="13">
        <f t="shared" si="0"/>
        <v>1</v>
      </c>
      <c r="H59" s="11"/>
      <c r="I59" s="8" t="str">
        <f t="shared" si="1"/>
        <v>OK</v>
      </c>
    </row>
    <row r="60" spans="1:9" x14ac:dyDescent="0.25">
      <c r="A60" s="9" t="s">
        <v>59</v>
      </c>
      <c r="B60" s="17">
        <v>3</v>
      </c>
      <c r="C60" s="11"/>
      <c r="D60" s="12">
        <v>3</v>
      </c>
      <c r="E60" s="12">
        <v>2</v>
      </c>
      <c r="F60" s="11"/>
      <c r="G60" s="13">
        <f t="shared" si="0"/>
        <v>0</v>
      </c>
      <c r="H60" s="11"/>
      <c r="I60" s="8" t="str">
        <f t="shared" si="1"/>
        <v>OK</v>
      </c>
    </row>
    <row r="61" spans="1:9" x14ac:dyDescent="0.25">
      <c r="A61" s="9" t="s">
        <v>60</v>
      </c>
      <c r="B61" s="17">
        <v>1</v>
      </c>
      <c r="C61" s="11"/>
      <c r="D61" s="12">
        <v>1</v>
      </c>
      <c r="E61" s="12">
        <v>1</v>
      </c>
      <c r="F61" s="11"/>
      <c r="G61" s="13">
        <f t="shared" si="0"/>
        <v>0</v>
      </c>
      <c r="H61" s="11"/>
      <c r="I61" s="8" t="str">
        <f t="shared" si="1"/>
        <v>OK</v>
      </c>
    </row>
    <row r="62" spans="1:9" x14ac:dyDescent="0.25">
      <c r="A62" s="9" t="s">
        <v>61</v>
      </c>
      <c r="B62" s="17">
        <v>1</v>
      </c>
      <c r="C62" s="11"/>
      <c r="D62" s="12">
        <v>1</v>
      </c>
      <c r="E62" s="12">
        <v>1</v>
      </c>
      <c r="F62" s="11"/>
      <c r="G62" s="13">
        <f t="shared" si="0"/>
        <v>0</v>
      </c>
      <c r="H62" s="11"/>
      <c r="I62" s="8" t="str">
        <f t="shared" si="1"/>
        <v>OK</v>
      </c>
    </row>
    <row r="63" spans="1:9" x14ac:dyDescent="0.25">
      <c r="A63" s="9" t="s">
        <v>62</v>
      </c>
      <c r="B63" s="17">
        <v>1</v>
      </c>
      <c r="C63" s="11"/>
      <c r="D63" s="12">
        <v>1</v>
      </c>
      <c r="E63" s="12">
        <v>1</v>
      </c>
      <c r="F63" s="11"/>
      <c r="G63" s="13">
        <f t="shared" si="0"/>
        <v>0</v>
      </c>
      <c r="H63" s="11"/>
      <c r="I63" s="8" t="str">
        <f t="shared" si="1"/>
        <v>OK</v>
      </c>
    </row>
    <row r="64" spans="1:9" x14ac:dyDescent="0.25">
      <c r="A64" s="9" t="s">
        <v>63</v>
      </c>
      <c r="B64" s="17">
        <v>2</v>
      </c>
      <c r="C64" s="11"/>
      <c r="D64" s="12">
        <v>2</v>
      </c>
      <c r="E64" s="12">
        <v>2</v>
      </c>
      <c r="F64" s="11"/>
      <c r="G64" s="13">
        <f t="shared" si="0"/>
        <v>0</v>
      </c>
      <c r="H64" s="11"/>
      <c r="I64" s="8" t="str">
        <f t="shared" si="1"/>
        <v>OK</v>
      </c>
    </row>
    <row r="65" spans="1:10" x14ac:dyDescent="0.25">
      <c r="A65" s="9" t="s">
        <v>37</v>
      </c>
      <c r="B65" s="17">
        <v>4</v>
      </c>
      <c r="C65" s="11"/>
      <c r="D65" s="12">
        <v>4</v>
      </c>
      <c r="E65" s="12">
        <v>4</v>
      </c>
      <c r="F65" s="11"/>
      <c r="G65" s="13">
        <f t="shared" si="0"/>
        <v>0</v>
      </c>
      <c r="H65" s="11"/>
      <c r="I65" s="8" t="str">
        <f t="shared" si="1"/>
        <v>OK</v>
      </c>
    </row>
    <row r="66" spans="1:10" x14ac:dyDescent="0.25">
      <c r="A66" s="9" t="s">
        <v>38</v>
      </c>
      <c r="B66" s="17">
        <v>1</v>
      </c>
      <c r="C66" s="11"/>
      <c r="D66" s="12">
        <v>1</v>
      </c>
      <c r="E66" s="12">
        <v>1</v>
      </c>
      <c r="F66" s="11"/>
      <c r="G66" s="13">
        <f t="shared" ref="G66:G129" si="2">B66-D66-F66</f>
        <v>0</v>
      </c>
      <c r="H66" s="11"/>
      <c r="I66" s="8" t="str">
        <f t="shared" ref="I66:I129" si="3">IF(B66&gt;=D66,"OK","ΠΡΟΒΛΗΜΑ")</f>
        <v>OK</v>
      </c>
    </row>
    <row r="67" spans="1:10" x14ac:dyDescent="0.25">
      <c r="A67" s="9" t="s">
        <v>64</v>
      </c>
      <c r="B67" s="17">
        <v>1</v>
      </c>
      <c r="C67" s="11"/>
      <c r="D67" s="12">
        <v>1</v>
      </c>
      <c r="E67" s="12">
        <v>0</v>
      </c>
      <c r="F67" s="11"/>
      <c r="G67" s="13">
        <f t="shared" si="2"/>
        <v>0</v>
      </c>
      <c r="H67" s="11"/>
      <c r="I67" s="8" t="str">
        <f t="shared" si="3"/>
        <v>OK</v>
      </c>
    </row>
    <row r="68" spans="1:10" x14ac:dyDescent="0.25">
      <c r="A68" s="9" t="s">
        <v>40</v>
      </c>
      <c r="B68" s="17">
        <v>1</v>
      </c>
      <c r="C68" s="11"/>
      <c r="D68" s="12">
        <v>0</v>
      </c>
      <c r="E68" s="12">
        <v>0</v>
      </c>
      <c r="F68" s="11"/>
      <c r="G68" s="13">
        <f t="shared" si="2"/>
        <v>1</v>
      </c>
      <c r="H68" s="11"/>
      <c r="I68" s="8" t="str">
        <f t="shared" si="3"/>
        <v>OK</v>
      </c>
    </row>
    <row r="69" spans="1:10" x14ac:dyDescent="0.25">
      <c r="A69" s="9" t="s">
        <v>41</v>
      </c>
      <c r="B69" s="17">
        <v>1</v>
      </c>
      <c r="C69" s="11"/>
      <c r="D69" s="12">
        <v>1</v>
      </c>
      <c r="E69" s="12">
        <v>1</v>
      </c>
      <c r="F69" s="11"/>
      <c r="G69" s="13">
        <f t="shared" si="2"/>
        <v>0</v>
      </c>
      <c r="H69" s="11"/>
      <c r="I69" s="8" t="str">
        <f t="shared" si="3"/>
        <v>OK</v>
      </c>
    </row>
    <row r="70" spans="1:10" x14ac:dyDescent="0.25">
      <c r="A70" s="9" t="s">
        <v>65</v>
      </c>
      <c r="B70" s="17">
        <v>2</v>
      </c>
      <c r="C70" s="11"/>
      <c r="D70" s="12">
        <v>2</v>
      </c>
      <c r="E70" s="12">
        <v>2</v>
      </c>
      <c r="F70" s="11"/>
      <c r="G70" s="13">
        <f t="shared" si="2"/>
        <v>0</v>
      </c>
      <c r="H70" s="11"/>
      <c r="I70" s="8" t="str">
        <f t="shared" si="3"/>
        <v>OK</v>
      </c>
    </row>
    <row r="71" spans="1:10" x14ac:dyDescent="0.25">
      <c r="A71" s="9" t="s">
        <v>42</v>
      </c>
      <c r="B71" s="17">
        <v>2</v>
      </c>
      <c r="C71" s="11"/>
      <c r="D71" s="12">
        <v>1</v>
      </c>
      <c r="E71" s="12">
        <v>1</v>
      </c>
      <c r="F71" s="11"/>
      <c r="G71" s="13">
        <f t="shared" si="2"/>
        <v>1</v>
      </c>
      <c r="H71" s="11"/>
      <c r="I71" s="8" t="str">
        <f t="shared" si="3"/>
        <v>OK</v>
      </c>
    </row>
    <row r="72" spans="1:10" x14ac:dyDescent="0.25">
      <c r="A72" s="5" t="s">
        <v>66</v>
      </c>
      <c r="B72" s="6">
        <v>18</v>
      </c>
      <c r="C72" s="6"/>
      <c r="D72" s="6">
        <f>SUM(D73:D81)</f>
        <v>9</v>
      </c>
      <c r="E72" s="6">
        <f>SUM(E73:E81)</f>
        <v>4</v>
      </c>
      <c r="F72" s="6">
        <f>SUM(F73:F81)</f>
        <v>0</v>
      </c>
      <c r="G72" s="6">
        <f t="shared" si="2"/>
        <v>9</v>
      </c>
      <c r="H72" s="7"/>
      <c r="I72" s="8" t="str">
        <f t="shared" si="3"/>
        <v>OK</v>
      </c>
      <c r="J72" s="4">
        <f>SUM(B73:B81)</f>
        <v>18</v>
      </c>
    </row>
    <row r="73" spans="1:10" x14ac:dyDescent="0.25">
      <c r="A73" s="19" t="s">
        <v>44</v>
      </c>
      <c r="B73" s="10">
        <v>1</v>
      </c>
      <c r="C73" s="20"/>
      <c r="D73" s="21">
        <v>0</v>
      </c>
      <c r="E73" s="22">
        <v>0</v>
      </c>
      <c r="F73" s="20"/>
      <c r="G73" s="13">
        <f t="shared" si="2"/>
        <v>1</v>
      </c>
      <c r="H73" s="11"/>
      <c r="I73" s="8" t="str">
        <f t="shared" si="3"/>
        <v>OK</v>
      </c>
    </row>
    <row r="74" spans="1:10" x14ac:dyDescent="0.25">
      <c r="A74" s="19" t="s">
        <v>45</v>
      </c>
      <c r="B74" s="10">
        <v>2</v>
      </c>
      <c r="C74" s="20"/>
      <c r="D74" s="21">
        <v>2</v>
      </c>
      <c r="E74" s="22">
        <v>1</v>
      </c>
      <c r="F74" s="20"/>
      <c r="G74" s="13">
        <f t="shared" si="2"/>
        <v>0</v>
      </c>
      <c r="H74" s="11"/>
      <c r="I74" s="8" t="str">
        <f t="shared" si="3"/>
        <v>OK</v>
      </c>
    </row>
    <row r="75" spans="1:10" x14ac:dyDescent="0.25">
      <c r="A75" s="19" t="s">
        <v>67</v>
      </c>
      <c r="B75" s="10">
        <v>2</v>
      </c>
      <c r="C75" s="20"/>
      <c r="D75" s="21">
        <v>0</v>
      </c>
      <c r="E75" s="22">
        <v>0</v>
      </c>
      <c r="F75" s="20"/>
      <c r="G75" s="13">
        <f t="shared" si="2"/>
        <v>2</v>
      </c>
      <c r="H75" s="11"/>
      <c r="I75" s="8" t="str">
        <f t="shared" si="3"/>
        <v>OK</v>
      </c>
    </row>
    <row r="76" spans="1:10" x14ac:dyDescent="0.25">
      <c r="A76" s="19" t="s">
        <v>68</v>
      </c>
      <c r="B76" s="10">
        <v>3</v>
      </c>
      <c r="C76" s="20"/>
      <c r="D76" s="21">
        <v>1</v>
      </c>
      <c r="E76" s="22">
        <v>0</v>
      </c>
      <c r="F76" s="20"/>
      <c r="G76" s="13">
        <f t="shared" si="2"/>
        <v>2</v>
      </c>
      <c r="H76" s="11"/>
      <c r="I76" s="8" t="str">
        <f t="shared" si="3"/>
        <v>OK</v>
      </c>
    </row>
    <row r="77" spans="1:10" x14ac:dyDescent="0.25">
      <c r="A77" s="19" t="s">
        <v>69</v>
      </c>
      <c r="B77" s="23">
        <v>1</v>
      </c>
      <c r="C77" s="20"/>
      <c r="D77" s="21">
        <v>2</v>
      </c>
      <c r="E77" s="22">
        <v>1</v>
      </c>
      <c r="F77" s="20"/>
      <c r="G77" s="13">
        <f t="shared" si="2"/>
        <v>-1</v>
      </c>
      <c r="H77" s="11"/>
      <c r="I77" s="8" t="str">
        <f t="shared" si="3"/>
        <v>ΠΡΟΒΛΗΜΑ</v>
      </c>
    </row>
    <row r="78" spans="1:10" x14ac:dyDescent="0.25">
      <c r="A78" s="19" t="s">
        <v>58</v>
      </c>
      <c r="B78" s="10">
        <v>2</v>
      </c>
      <c r="C78" s="20"/>
      <c r="D78" s="21">
        <v>2</v>
      </c>
      <c r="E78" s="22">
        <v>1</v>
      </c>
      <c r="F78" s="20"/>
      <c r="G78" s="13">
        <f t="shared" si="2"/>
        <v>0</v>
      </c>
      <c r="H78" s="11"/>
      <c r="I78" s="8" t="str">
        <f t="shared" si="3"/>
        <v>OK</v>
      </c>
    </row>
    <row r="79" spans="1:10" x14ac:dyDescent="0.25">
      <c r="A79" s="19" t="s">
        <v>70</v>
      </c>
      <c r="B79" s="10">
        <v>2</v>
      </c>
      <c r="C79" s="20"/>
      <c r="D79" s="21">
        <v>2</v>
      </c>
      <c r="E79" s="22">
        <v>1</v>
      </c>
      <c r="F79" s="20"/>
      <c r="G79" s="13">
        <f t="shared" si="2"/>
        <v>0</v>
      </c>
      <c r="H79" s="11"/>
      <c r="I79" s="8" t="str">
        <f t="shared" si="3"/>
        <v>OK</v>
      </c>
    </row>
    <row r="80" spans="1:10" x14ac:dyDescent="0.25">
      <c r="A80" s="19" t="s">
        <v>63</v>
      </c>
      <c r="B80" s="10">
        <v>3</v>
      </c>
      <c r="C80" s="20"/>
      <c r="D80" s="21">
        <v>0</v>
      </c>
      <c r="E80" s="22">
        <v>0</v>
      </c>
      <c r="F80" s="20"/>
      <c r="G80" s="13">
        <f t="shared" si="2"/>
        <v>3</v>
      </c>
      <c r="H80" s="11"/>
      <c r="I80" s="8" t="str">
        <f t="shared" si="3"/>
        <v>OK</v>
      </c>
    </row>
    <row r="81" spans="1:10" x14ac:dyDescent="0.25">
      <c r="A81" s="19" t="s">
        <v>65</v>
      </c>
      <c r="B81" s="10">
        <v>2</v>
      </c>
      <c r="C81" s="20"/>
      <c r="D81" s="21">
        <v>0</v>
      </c>
      <c r="E81" s="22">
        <v>0</v>
      </c>
      <c r="F81" s="20"/>
      <c r="G81" s="13">
        <f t="shared" si="2"/>
        <v>2</v>
      </c>
      <c r="H81" s="11"/>
      <c r="I81" s="8" t="str">
        <f t="shared" si="3"/>
        <v>OK</v>
      </c>
    </row>
    <row r="82" spans="1:10" x14ac:dyDescent="0.25">
      <c r="A82" s="5" t="s">
        <v>71</v>
      </c>
      <c r="B82" s="6">
        <v>12</v>
      </c>
      <c r="C82" s="6"/>
      <c r="D82" s="6">
        <f>SUM(D83:D90)</f>
        <v>10</v>
      </c>
      <c r="E82" s="6">
        <f>SUM(E83:E90)</f>
        <v>10</v>
      </c>
      <c r="F82" s="6">
        <f>SUM(F83:F90)</f>
        <v>0</v>
      </c>
      <c r="G82" s="6">
        <f t="shared" si="2"/>
        <v>2</v>
      </c>
      <c r="H82" s="7"/>
      <c r="I82" s="8" t="str">
        <f t="shared" si="3"/>
        <v>OK</v>
      </c>
      <c r="J82" s="4">
        <f>SUM(B83:B90)</f>
        <v>12</v>
      </c>
    </row>
    <row r="83" spans="1:10" x14ac:dyDescent="0.25">
      <c r="A83" s="9" t="s">
        <v>72</v>
      </c>
      <c r="B83" s="17">
        <v>1</v>
      </c>
      <c r="C83" s="11"/>
      <c r="D83" s="12">
        <v>1</v>
      </c>
      <c r="E83" s="12">
        <v>1</v>
      </c>
      <c r="F83" s="11"/>
      <c r="G83" s="13">
        <f t="shared" si="2"/>
        <v>0</v>
      </c>
      <c r="H83" s="11"/>
      <c r="I83" s="8" t="str">
        <f t="shared" si="3"/>
        <v>OK</v>
      </c>
    </row>
    <row r="84" spans="1:10" x14ac:dyDescent="0.25">
      <c r="A84" s="9" t="s">
        <v>73</v>
      </c>
      <c r="B84" s="17">
        <v>1</v>
      </c>
      <c r="C84" s="11"/>
      <c r="D84" s="12">
        <v>1</v>
      </c>
      <c r="E84" s="12">
        <v>1</v>
      </c>
      <c r="F84" s="11"/>
      <c r="G84" s="13">
        <f t="shared" si="2"/>
        <v>0</v>
      </c>
      <c r="H84" s="11"/>
      <c r="I84" s="8" t="str">
        <f t="shared" si="3"/>
        <v>OK</v>
      </c>
    </row>
    <row r="85" spans="1:10" x14ac:dyDescent="0.25">
      <c r="A85" s="9" t="s">
        <v>74</v>
      </c>
      <c r="B85" s="17">
        <v>2</v>
      </c>
      <c r="C85" s="11"/>
      <c r="D85" s="12">
        <v>2</v>
      </c>
      <c r="E85" s="12">
        <v>2</v>
      </c>
      <c r="F85" s="11"/>
      <c r="G85" s="13">
        <f t="shared" si="2"/>
        <v>0</v>
      </c>
      <c r="H85" s="11"/>
      <c r="I85" s="8" t="str">
        <f t="shared" si="3"/>
        <v>OK</v>
      </c>
    </row>
    <row r="86" spans="1:10" x14ac:dyDescent="0.25">
      <c r="A86" s="9" t="s">
        <v>75</v>
      </c>
      <c r="B86" s="17">
        <v>2</v>
      </c>
      <c r="C86" s="11"/>
      <c r="D86" s="12">
        <v>0</v>
      </c>
      <c r="E86" s="12">
        <v>0</v>
      </c>
      <c r="F86" s="11"/>
      <c r="G86" s="13">
        <f t="shared" si="2"/>
        <v>2</v>
      </c>
      <c r="H86" s="11"/>
      <c r="I86" s="8" t="str">
        <f t="shared" si="3"/>
        <v>OK</v>
      </c>
    </row>
    <row r="87" spans="1:10" x14ac:dyDescent="0.25">
      <c r="A87" s="9" t="s">
        <v>76</v>
      </c>
      <c r="B87" s="17">
        <v>3</v>
      </c>
      <c r="C87" s="11"/>
      <c r="D87" s="12">
        <v>3</v>
      </c>
      <c r="E87" s="12">
        <v>3</v>
      </c>
      <c r="F87" s="11"/>
      <c r="G87" s="13">
        <f t="shared" si="2"/>
        <v>0</v>
      </c>
      <c r="H87" s="11"/>
      <c r="I87" s="8" t="str">
        <f t="shared" si="3"/>
        <v>OK</v>
      </c>
    </row>
    <row r="88" spans="1:10" x14ac:dyDescent="0.25">
      <c r="A88" s="9" t="s">
        <v>77</v>
      </c>
      <c r="B88" s="17">
        <v>1</v>
      </c>
      <c r="C88" s="11"/>
      <c r="D88" s="12">
        <v>1</v>
      </c>
      <c r="E88" s="12">
        <v>1</v>
      </c>
      <c r="F88" s="11"/>
      <c r="G88" s="13">
        <f t="shared" si="2"/>
        <v>0</v>
      </c>
      <c r="H88" s="11"/>
      <c r="I88" s="8" t="str">
        <f t="shared" si="3"/>
        <v>OK</v>
      </c>
    </row>
    <row r="89" spans="1:10" x14ac:dyDescent="0.25">
      <c r="A89" s="9" t="s">
        <v>60</v>
      </c>
      <c r="B89" s="17">
        <v>1</v>
      </c>
      <c r="C89" s="11"/>
      <c r="D89" s="12">
        <v>1</v>
      </c>
      <c r="E89" s="12">
        <v>1</v>
      </c>
      <c r="F89" s="11"/>
      <c r="G89" s="13">
        <f t="shared" si="2"/>
        <v>0</v>
      </c>
      <c r="H89" s="11"/>
      <c r="I89" s="8" t="str">
        <f t="shared" si="3"/>
        <v>OK</v>
      </c>
    </row>
    <row r="90" spans="1:10" x14ac:dyDescent="0.25">
      <c r="A90" s="9" t="s">
        <v>78</v>
      </c>
      <c r="B90" s="17">
        <v>1</v>
      </c>
      <c r="C90" s="11"/>
      <c r="D90" s="12">
        <v>1</v>
      </c>
      <c r="E90" s="12">
        <v>1</v>
      </c>
      <c r="F90" s="11"/>
      <c r="G90" s="13">
        <f t="shared" si="2"/>
        <v>0</v>
      </c>
      <c r="H90" s="11"/>
      <c r="I90" s="8" t="str">
        <f t="shared" si="3"/>
        <v>OK</v>
      </c>
    </row>
    <row r="91" spans="1:10" x14ac:dyDescent="0.25">
      <c r="A91" s="5" t="s">
        <v>79</v>
      </c>
      <c r="B91" s="6">
        <v>9</v>
      </c>
      <c r="C91" s="6"/>
      <c r="D91" s="6">
        <f>SUM(D92:D97)</f>
        <v>5</v>
      </c>
      <c r="E91" s="6">
        <f t="shared" ref="E91" si="4">SUM(E92:E97)</f>
        <v>1</v>
      </c>
      <c r="F91" s="6">
        <f>SUM(F92:F97)</f>
        <v>0</v>
      </c>
      <c r="G91" s="6">
        <f t="shared" si="2"/>
        <v>4</v>
      </c>
      <c r="H91" s="7"/>
      <c r="I91" s="8" t="str">
        <f t="shared" si="3"/>
        <v>OK</v>
      </c>
      <c r="J91" s="4">
        <f>SUM(B92:B97)</f>
        <v>9</v>
      </c>
    </row>
    <row r="92" spans="1:10" x14ac:dyDescent="0.25">
      <c r="A92" s="19" t="s">
        <v>80</v>
      </c>
      <c r="B92" s="10">
        <v>2</v>
      </c>
      <c r="C92" s="20"/>
      <c r="D92" s="21">
        <v>2</v>
      </c>
      <c r="E92" s="22">
        <v>0</v>
      </c>
      <c r="F92" s="20"/>
      <c r="G92" s="13">
        <f t="shared" si="2"/>
        <v>0</v>
      </c>
      <c r="H92" s="11"/>
      <c r="I92" s="8" t="str">
        <f t="shared" si="3"/>
        <v>OK</v>
      </c>
    </row>
    <row r="93" spans="1:10" x14ac:dyDescent="0.25">
      <c r="A93" s="19" t="s">
        <v>81</v>
      </c>
      <c r="B93" s="10">
        <v>2</v>
      </c>
      <c r="C93" s="20"/>
      <c r="D93" s="21">
        <v>0</v>
      </c>
      <c r="E93" s="22">
        <v>0</v>
      </c>
      <c r="F93" s="20"/>
      <c r="G93" s="13">
        <f t="shared" si="2"/>
        <v>2</v>
      </c>
      <c r="H93" s="11"/>
      <c r="I93" s="8" t="str">
        <f t="shared" si="3"/>
        <v>OK</v>
      </c>
    </row>
    <row r="94" spans="1:10" x14ac:dyDescent="0.25">
      <c r="A94" s="19" t="s">
        <v>82</v>
      </c>
      <c r="B94" s="10">
        <v>1</v>
      </c>
      <c r="C94" s="20"/>
      <c r="D94" s="21">
        <v>1</v>
      </c>
      <c r="E94" s="22"/>
      <c r="F94" s="20"/>
      <c r="G94" s="13">
        <f t="shared" si="2"/>
        <v>0</v>
      </c>
      <c r="H94" s="11"/>
      <c r="I94" s="8" t="str">
        <f t="shared" si="3"/>
        <v>OK</v>
      </c>
    </row>
    <row r="95" spans="1:10" x14ac:dyDescent="0.25">
      <c r="A95" s="19" t="s">
        <v>83</v>
      </c>
      <c r="B95" s="10">
        <v>1</v>
      </c>
      <c r="C95" s="20"/>
      <c r="D95" s="21">
        <v>1</v>
      </c>
      <c r="E95" s="22">
        <v>1</v>
      </c>
      <c r="F95" s="20"/>
      <c r="G95" s="13">
        <f t="shared" si="2"/>
        <v>0</v>
      </c>
      <c r="H95" s="11"/>
      <c r="I95" s="8" t="str">
        <f t="shared" si="3"/>
        <v>OK</v>
      </c>
    </row>
    <row r="96" spans="1:10" x14ac:dyDescent="0.25">
      <c r="A96" s="19" t="s">
        <v>84</v>
      </c>
      <c r="B96" s="10">
        <v>1</v>
      </c>
      <c r="C96" s="20"/>
      <c r="D96" s="21">
        <v>1</v>
      </c>
      <c r="E96" s="22"/>
      <c r="F96" s="20"/>
      <c r="G96" s="13">
        <f t="shared" si="2"/>
        <v>0</v>
      </c>
      <c r="H96" s="11"/>
      <c r="I96" s="8" t="str">
        <f t="shared" si="3"/>
        <v>OK</v>
      </c>
    </row>
    <row r="97" spans="1:10" x14ac:dyDescent="0.25">
      <c r="A97" s="19" t="s">
        <v>85</v>
      </c>
      <c r="B97" s="10">
        <v>2</v>
      </c>
      <c r="C97" s="20"/>
      <c r="D97" s="21">
        <v>0</v>
      </c>
      <c r="E97" s="22">
        <v>0</v>
      </c>
      <c r="F97" s="20"/>
      <c r="G97" s="13">
        <f t="shared" si="2"/>
        <v>2</v>
      </c>
      <c r="H97" s="11"/>
      <c r="I97" s="8" t="str">
        <f t="shared" si="3"/>
        <v>OK</v>
      </c>
    </row>
    <row r="98" spans="1:10" x14ac:dyDescent="0.25">
      <c r="A98" s="5" t="s">
        <v>86</v>
      </c>
      <c r="B98" s="6">
        <v>4</v>
      </c>
      <c r="C98" s="6"/>
      <c r="D98" s="6">
        <f>SUM(D99:D99)</f>
        <v>3</v>
      </c>
      <c r="E98" s="6">
        <f>SUM(E99:E99)</f>
        <v>2</v>
      </c>
      <c r="F98" s="6">
        <f>SUM(F99:F99)</f>
        <v>0</v>
      </c>
      <c r="G98" s="6">
        <f t="shared" si="2"/>
        <v>1</v>
      </c>
      <c r="H98" s="7"/>
      <c r="I98" s="8" t="str">
        <f t="shared" si="3"/>
        <v>OK</v>
      </c>
      <c r="J98" s="4">
        <f>SUM(B99)</f>
        <v>4</v>
      </c>
    </row>
    <row r="99" spans="1:10" x14ac:dyDescent="0.25">
      <c r="A99" s="9" t="s">
        <v>87</v>
      </c>
      <c r="B99" s="17">
        <v>4</v>
      </c>
      <c r="C99" s="11"/>
      <c r="D99" s="12">
        <v>3</v>
      </c>
      <c r="E99" s="12">
        <v>2</v>
      </c>
      <c r="F99" s="11"/>
      <c r="G99" s="13">
        <f t="shared" si="2"/>
        <v>1</v>
      </c>
      <c r="H99" s="11"/>
      <c r="I99" s="8" t="str">
        <f t="shared" si="3"/>
        <v>OK</v>
      </c>
    </row>
    <row r="100" spans="1:10" x14ac:dyDescent="0.25">
      <c r="A100" s="5" t="s">
        <v>88</v>
      </c>
      <c r="B100" s="6">
        <v>11</v>
      </c>
      <c r="C100" s="6">
        <f>SUM(C101:C109)</f>
        <v>0</v>
      </c>
      <c r="D100" s="6">
        <f>SUM(D101:D109)</f>
        <v>5</v>
      </c>
      <c r="E100" s="6">
        <f>SUM(E101:E109)</f>
        <v>4</v>
      </c>
      <c r="F100" s="6">
        <f>SUM(F101:F109)</f>
        <v>0</v>
      </c>
      <c r="G100" s="6">
        <f t="shared" si="2"/>
        <v>6</v>
      </c>
      <c r="H100" s="7"/>
      <c r="I100" s="8" t="str">
        <f t="shared" si="3"/>
        <v>OK</v>
      </c>
      <c r="J100" s="4">
        <f>SUM(B101:B109)</f>
        <v>11</v>
      </c>
    </row>
    <row r="101" spans="1:10" x14ac:dyDescent="0.25">
      <c r="A101" s="9" t="s">
        <v>89</v>
      </c>
      <c r="B101" s="17">
        <v>2</v>
      </c>
      <c r="C101" s="11"/>
      <c r="D101" s="12">
        <v>2</v>
      </c>
      <c r="E101" s="12">
        <v>2</v>
      </c>
      <c r="F101" s="11"/>
      <c r="G101" s="13">
        <f t="shared" si="2"/>
        <v>0</v>
      </c>
      <c r="H101" s="11"/>
      <c r="I101" s="8" t="str">
        <f t="shared" si="3"/>
        <v>OK</v>
      </c>
    </row>
    <row r="102" spans="1:10" x14ac:dyDescent="0.25">
      <c r="A102" s="9" t="s">
        <v>90</v>
      </c>
      <c r="B102" s="17">
        <v>1</v>
      </c>
      <c r="C102" s="11"/>
      <c r="D102" s="12">
        <v>0</v>
      </c>
      <c r="E102" s="12">
        <v>0</v>
      </c>
      <c r="F102" s="11"/>
      <c r="G102" s="13">
        <f t="shared" si="2"/>
        <v>1</v>
      </c>
      <c r="H102" s="11"/>
      <c r="I102" s="8" t="str">
        <f t="shared" si="3"/>
        <v>OK</v>
      </c>
    </row>
    <row r="103" spans="1:10" x14ac:dyDescent="0.25">
      <c r="A103" s="9" t="s">
        <v>91</v>
      </c>
      <c r="B103" s="17">
        <v>1</v>
      </c>
      <c r="C103" s="11"/>
      <c r="D103" s="12">
        <v>0</v>
      </c>
      <c r="E103" s="12">
        <v>0</v>
      </c>
      <c r="F103" s="11"/>
      <c r="G103" s="13">
        <f t="shared" si="2"/>
        <v>1</v>
      </c>
      <c r="H103" s="11"/>
      <c r="I103" s="8" t="str">
        <f t="shared" si="3"/>
        <v>OK</v>
      </c>
    </row>
    <row r="104" spans="1:10" x14ac:dyDescent="0.25">
      <c r="A104" s="9" t="s">
        <v>92</v>
      </c>
      <c r="B104" s="17">
        <v>2</v>
      </c>
      <c r="C104" s="11"/>
      <c r="D104" s="12">
        <v>0</v>
      </c>
      <c r="E104" s="12">
        <v>0</v>
      </c>
      <c r="F104" s="11"/>
      <c r="G104" s="13">
        <f t="shared" si="2"/>
        <v>2</v>
      </c>
      <c r="H104" s="11"/>
      <c r="I104" s="8" t="str">
        <f t="shared" si="3"/>
        <v>OK</v>
      </c>
    </row>
    <row r="105" spans="1:10" x14ac:dyDescent="0.25">
      <c r="A105" s="9" t="s">
        <v>93</v>
      </c>
      <c r="B105" s="17">
        <v>1</v>
      </c>
      <c r="C105" s="11"/>
      <c r="D105" s="12">
        <v>1</v>
      </c>
      <c r="E105" s="12">
        <v>0</v>
      </c>
      <c r="F105" s="11"/>
      <c r="G105" s="13">
        <f t="shared" si="2"/>
        <v>0</v>
      </c>
      <c r="H105" s="11"/>
      <c r="I105" s="8" t="str">
        <f t="shared" si="3"/>
        <v>OK</v>
      </c>
    </row>
    <row r="106" spans="1:10" x14ac:dyDescent="0.25">
      <c r="A106" s="9" t="s">
        <v>94</v>
      </c>
      <c r="B106" s="17">
        <v>1</v>
      </c>
      <c r="C106" s="11"/>
      <c r="D106" s="12">
        <v>0</v>
      </c>
      <c r="E106" s="12">
        <v>0</v>
      </c>
      <c r="F106" s="11"/>
      <c r="G106" s="13">
        <f t="shared" si="2"/>
        <v>1</v>
      </c>
      <c r="H106" s="11"/>
      <c r="I106" s="8" t="str">
        <f t="shared" si="3"/>
        <v>OK</v>
      </c>
    </row>
    <row r="107" spans="1:10" x14ac:dyDescent="0.25">
      <c r="A107" s="9" t="s">
        <v>95</v>
      </c>
      <c r="B107" s="17">
        <v>1</v>
      </c>
      <c r="C107" s="11"/>
      <c r="D107" s="12">
        <v>0</v>
      </c>
      <c r="E107" s="12">
        <v>0</v>
      </c>
      <c r="F107" s="11"/>
      <c r="G107" s="13">
        <f t="shared" si="2"/>
        <v>1</v>
      </c>
      <c r="H107" s="11"/>
      <c r="I107" s="8" t="str">
        <f t="shared" si="3"/>
        <v>OK</v>
      </c>
    </row>
    <row r="108" spans="1:10" x14ac:dyDescent="0.25">
      <c r="A108" s="9" t="s">
        <v>96</v>
      </c>
      <c r="B108" s="17">
        <v>1</v>
      </c>
      <c r="C108" s="11"/>
      <c r="D108" s="12">
        <v>1</v>
      </c>
      <c r="E108" s="12">
        <v>1</v>
      </c>
      <c r="F108" s="11"/>
      <c r="G108" s="13">
        <f t="shared" si="2"/>
        <v>0</v>
      </c>
      <c r="H108" s="11"/>
      <c r="I108" s="8" t="str">
        <f t="shared" si="3"/>
        <v>OK</v>
      </c>
    </row>
    <row r="109" spans="1:10" x14ac:dyDescent="0.25">
      <c r="A109" s="9" t="s">
        <v>42</v>
      </c>
      <c r="B109" s="17">
        <v>1</v>
      </c>
      <c r="C109" s="11"/>
      <c r="D109" s="12">
        <v>1</v>
      </c>
      <c r="E109" s="12">
        <v>1</v>
      </c>
      <c r="F109" s="11"/>
      <c r="G109" s="13">
        <f t="shared" si="2"/>
        <v>0</v>
      </c>
      <c r="H109" s="11"/>
      <c r="I109" s="8" t="str">
        <f t="shared" si="3"/>
        <v>OK</v>
      </c>
    </row>
    <row r="110" spans="1:10" x14ac:dyDescent="0.25">
      <c r="A110" s="5" t="s">
        <v>97</v>
      </c>
      <c r="B110" s="6">
        <v>13</v>
      </c>
      <c r="C110" s="6"/>
      <c r="D110" s="6">
        <f>SUM(D111:D115)</f>
        <v>6</v>
      </c>
      <c r="E110" s="6">
        <f>SUM(E111:E115)</f>
        <v>5</v>
      </c>
      <c r="F110" s="6">
        <f>SUM(F111:F115)</f>
        <v>0</v>
      </c>
      <c r="G110" s="6">
        <f t="shared" si="2"/>
        <v>7</v>
      </c>
      <c r="H110" s="7"/>
      <c r="I110" s="8" t="str">
        <f t="shared" si="3"/>
        <v>OK</v>
      </c>
      <c r="J110" s="4">
        <f>SUM(B111:B115)</f>
        <v>13</v>
      </c>
    </row>
    <row r="111" spans="1:10" x14ac:dyDescent="0.25">
      <c r="A111" s="9" t="s">
        <v>98</v>
      </c>
      <c r="B111" s="17">
        <v>2</v>
      </c>
      <c r="C111" s="11"/>
      <c r="D111" s="12">
        <v>0</v>
      </c>
      <c r="E111" s="12">
        <v>0</v>
      </c>
      <c r="F111" s="11"/>
      <c r="G111" s="13">
        <f t="shared" si="2"/>
        <v>2</v>
      </c>
      <c r="H111" s="11"/>
      <c r="I111" s="8" t="str">
        <f>IF(B111&gt;=D111,"OK","ΠΡΟΒΛΗΜΑ")</f>
        <v>OK</v>
      </c>
    </row>
    <row r="112" spans="1:10" x14ac:dyDescent="0.25">
      <c r="A112" s="9" t="s">
        <v>99</v>
      </c>
      <c r="B112" s="17">
        <v>2</v>
      </c>
      <c r="C112" s="11"/>
      <c r="D112" s="12">
        <v>0</v>
      </c>
      <c r="E112" s="12">
        <v>0</v>
      </c>
      <c r="F112" s="11"/>
      <c r="G112" s="13">
        <f t="shared" si="2"/>
        <v>2</v>
      </c>
      <c r="H112" s="11"/>
      <c r="I112" s="8" t="str">
        <f>IF(B112&gt;=D112,"OK","ΠΡΟΒΛΗΜΑ")</f>
        <v>OK</v>
      </c>
    </row>
    <row r="113" spans="1:10" x14ac:dyDescent="0.25">
      <c r="A113" s="9" t="s">
        <v>76</v>
      </c>
      <c r="B113" s="17">
        <v>3</v>
      </c>
      <c r="C113" s="11"/>
      <c r="D113" s="12">
        <v>1</v>
      </c>
      <c r="E113" s="12">
        <v>1</v>
      </c>
      <c r="F113" s="11"/>
      <c r="G113" s="13">
        <f t="shared" si="2"/>
        <v>2</v>
      </c>
      <c r="H113" s="11"/>
      <c r="I113" s="8" t="str">
        <f>IF(B113&gt;=D113,"OK","ΠΡΟΒΛΗΜΑ")</f>
        <v>OK</v>
      </c>
    </row>
    <row r="114" spans="1:10" x14ac:dyDescent="0.25">
      <c r="A114" s="9" t="s">
        <v>100</v>
      </c>
      <c r="B114" s="17">
        <v>4</v>
      </c>
      <c r="C114" s="11"/>
      <c r="D114" s="12">
        <v>3</v>
      </c>
      <c r="E114" s="12">
        <v>2</v>
      </c>
      <c r="F114" s="11"/>
      <c r="G114" s="13">
        <f t="shared" si="2"/>
        <v>1</v>
      </c>
      <c r="H114" s="11"/>
      <c r="I114" s="8" t="str">
        <f>IF(B114&gt;=D114,"OK","ΠΡΟΒΛΗΜΑ")</f>
        <v>OK</v>
      </c>
    </row>
    <row r="115" spans="1:10" x14ac:dyDescent="0.25">
      <c r="A115" s="9" t="s">
        <v>60</v>
      </c>
      <c r="B115" s="17">
        <v>2</v>
      </c>
      <c r="C115" s="11"/>
      <c r="D115" s="12">
        <v>2</v>
      </c>
      <c r="E115" s="12">
        <v>2</v>
      </c>
      <c r="F115" s="11"/>
      <c r="G115" s="13">
        <f t="shared" si="2"/>
        <v>0</v>
      </c>
      <c r="H115" s="11"/>
      <c r="I115" s="8" t="str">
        <f>IF(B115&gt;=D115,"OK","ΠΡΟΒΛΗΜΑ")</f>
        <v>OK</v>
      </c>
    </row>
    <row r="116" spans="1:10" x14ac:dyDescent="0.25">
      <c r="A116" s="5" t="s">
        <v>101</v>
      </c>
      <c r="B116" s="6">
        <v>12</v>
      </c>
      <c r="C116" s="6"/>
      <c r="D116" s="6">
        <f>SUM(D117:D122)</f>
        <v>6</v>
      </c>
      <c r="E116" s="6">
        <f>SUM(E117:E122)</f>
        <v>5</v>
      </c>
      <c r="F116" s="6">
        <v>1</v>
      </c>
      <c r="G116" s="6">
        <f t="shared" si="2"/>
        <v>5</v>
      </c>
      <c r="H116" s="7"/>
      <c r="I116" s="8" t="str">
        <f t="shared" si="3"/>
        <v>OK</v>
      </c>
      <c r="J116" s="4">
        <f>SUM(B117:B122)</f>
        <v>12</v>
      </c>
    </row>
    <row r="117" spans="1:10" x14ac:dyDescent="0.25">
      <c r="A117" s="9" t="s">
        <v>102</v>
      </c>
      <c r="B117" s="17">
        <v>1</v>
      </c>
      <c r="C117" s="11"/>
      <c r="D117" s="12">
        <v>1</v>
      </c>
      <c r="E117" s="12">
        <v>1</v>
      </c>
      <c r="F117" s="11"/>
      <c r="G117" s="13">
        <f t="shared" si="2"/>
        <v>0</v>
      </c>
      <c r="H117" s="11"/>
      <c r="I117" s="8" t="str">
        <f t="shared" si="3"/>
        <v>OK</v>
      </c>
    </row>
    <row r="118" spans="1:10" x14ac:dyDescent="0.25">
      <c r="A118" s="9" t="s">
        <v>103</v>
      </c>
      <c r="B118" s="17">
        <v>2</v>
      </c>
      <c r="C118" s="11"/>
      <c r="D118" s="12">
        <v>2</v>
      </c>
      <c r="E118" s="12">
        <v>2</v>
      </c>
      <c r="F118" s="11"/>
      <c r="G118" s="13">
        <f t="shared" si="2"/>
        <v>0</v>
      </c>
      <c r="H118" s="11"/>
      <c r="I118" s="8" t="str">
        <f t="shared" si="3"/>
        <v>OK</v>
      </c>
    </row>
    <row r="119" spans="1:10" x14ac:dyDescent="0.25">
      <c r="A119" s="9" t="s">
        <v>104</v>
      </c>
      <c r="B119" s="17">
        <v>4</v>
      </c>
      <c r="C119" s="11"/>
      <c r="D119" s="12">
        <v>1</v>
      </c>
      <c r="E119" s="12">
        <v>1</v>
      </c>
      <c r="F119" s="11"/>
      <c r="G119" s="13">
        <f t="shared" si="2"/>
        <v>3</v>
      </c>
      <c r="H119" s="11"/>
      <c r="I119" s="8" t="str">
        <f t="shared" si="3"/>
        <v>OK</v>
      </c>
    </row>
    <row r="120" spans="1:10" x14ac:dyDescent="0.25">
      <c r="A120" s="9" t="s">
        <v>105</v>
      </c>
      <c r="B120" s="17">
        <v>2</v>
      </c>
      <c r="C120" s="11"/>
      <c r="D120" s="12">
        <v>1</v>
      </c>
      <c r="E120" s="12">
        <v>1</v>
      </c>
      <c r="F120" s="11"/>
      <c r="G120" s="13">
        <f t="shared" si="2"/>
        <v>1</v>
      </c>
      <c r="H120" s="11"/>
      <c r="I120" s="8" t="str">
        <f t="shared" si="3"/>
        <v>OK</v>
      </c>
    </row>
    <row r="121" spans="1:10" x14ac:dyDescent="0.25">
      <c r="A121" s="9" t="s">
        <v>31</v>
      </c>
      <c r="B121" s="17">
        <v>2</v>
      </c>
      <c r="C121" s="11"/>
      <c r="D121" s="12">
        <v>1</v>
      </c>
      <c r="E121" s="12">
        <v>0</v>
      </c>
      <c r="F121" s="11"/>
      <c r="G121" s="13">
        <f t="shared" si="2"/>
        <v>1</v>
      </c>
      <c r="H121" s="11"/>
      <c r="I121" s="8" t="str">
        <f t="shared" si="3"/>
        <v>OK</v>
      </c>
    </row>
    <row r="122" spans="1:10" x14ac:dyDescent="0.25">
      <c r="A122" s="9" t="s">
        <v>77</v>
      </c>
      <c r="B122" s="17">
        <v>1</v>
      </c>
      <c r="C122" s="11"/>
      <c r="D122" s="12">
        <v>0</v>
      </c>
      <c r="E122" s="12">
        <v>0</v>
      </c>
      <c r="F122" s="11">
        <v>1</v>
      </c>
      <c r="G122" s="13">
        <f t="shared" si="2"/>
        <v>0</v>
      </c>
      <c r="H122" s="11"/>
      <c r="I122" s="8" t="str">
        <f t="shared" si="3"/>
        <v>OK</v>
      </c>
    </row>
    <row r="123" spans="1:10" x14ac:dyDescent="0.25">
      <c r="A123" s="5" t="s">
        <v>106</v>
      </c>
      <c r="B123" s="6">
        <v>27</v>
      </c>
      <c r="C123" s="6"/>
      <c r="D123" s="6">
        <f>SUM(D124:D142)</f>
        <v>13</v>
      </c>
      <c r="E123" s="6">
        <f>SUM(E124:E142)</f>
        <v>6</v>
      </c>
      <c r="F123" s="6">
        <f>SUM(F124:F142)</f>
        <v>0</v>
      </c>
      <c r="G123" s="6">
        <f t="shared" si="2"/>
        <v>14</v>
      </c>
      <c r="H123" s="7"/>
      <c r="I123" s="8" t="str">
        <f t="shared" si="3"/>
        <v>OK</v>
      </c>
      <c r="J123" s="4">
        <f>SUM(B124:B142)</f>
        <v>27</v>
      </c>
    </row>
    <row r="124" spans="1:10" x14ac:dyDescent="0.25">
      <c r="A124" s="9" t="s">
        <v>11</v>
      </c>
      <c r="B124" s="17">
        <v>1</v>
      </c>
      <c r="C124" s="11"/>
      <c r="D124" s="12">
        <v>0</v>
      </c>
      <c r="E124" s="12">
        <v>0</v>
      </c>
      <c r="F124" s="11"/>
      <c r="G124" s="13">
        <f t="shared" si="2"/>
        <v>1</v>
      </c>
      <c r="H124" s="11"/>
      <c r="I124" s="8" t="str">
        <f t="shared" si="3"/>
        <v>OK</v>
      </c>
    </row>
    <row r="125" spans="1:10" x14ac:dyDescent="0.25">
      <c r="A125" s="9" t="s">
        <v>107</v>
      </c>
      <c r="B125" s="17">
        <v>1</v>
      </c>
      <c r="C125" s="11"/>
      <c r="D125" s="12">
        <v>1</v>
      </c>
      <c r="E125" s="12">
        <v>1</v>
      </c>
      <c r="F125" s="11"/>
      <c r="G125" s="13">
        <f t="shared" si="2"/>
        <v>0</v>
      </c>
      <c r="H125" s="11"/>
      <c r="I125" s="8" t="str">
        <f t="shared" si="3"/>
        <v>OK</v>
      </c>
    </row>
    <row r="126" spans="1:10" x14ac:dyDescent="0.25">
      <c r="A126" s="9" t="s">
        <v>108</v>
      </c>
      <c r="B126" s="17">
        <v>1</v>
      </c>
      <c r="C126" s="11"/>
      <c r="D126" s="12">
        <v>1</v>
      </c>
      <c r="E126" s="12">
        <v>0</v>
      </c>
      <c r="F126" s="11"/>
      <c r="G126" s="13">
        <f t="shared" si="2"/>
        <v>0</v>
      </c>
      <c r="H126" s="11"/>
      <c r="I126" s="8" t="str">
        <f t="shared" si="3"/>
        <v>OK</v>
      </c>
    </row>
    <row r="127" spans="1:10" x14ac:dyDescent="0.25">
      <c r="A127" s="9" t="s">
        <v>109</v>
      </c>
      <c r="B127" s="17">
        <v>1</v>
      </c>
      <c r="C127" s="11"/>
      <c r="D127" s="12">
        <v>0</v>
      </c>
      <c r="E127" s="12">
        <v>0</v>
      </c>
      <c r="F127" s="11"/>
      <c r="G127" s="13">
        <f t="shared" si="2"/>
        <v>1</v>
      </c>
      <c r="H127" s="11"/>
      <c r="I127" s="8" t="str">
        <f t="shared" si="3"/>
        <v>OK</v>
      </c>
    </row>
    <row r="128" spans="1:10" x14ac:dyDescent="0.25">
      <c r="A128" s="9" t="s">
        <v>110</v>
      </c>
      <c r="B128" s="17">
        <v>1</v>
      </c>
      <c r="C128" s="11"/>
      <c r="D128" s="12">
        <v>0</v>
      </c>
      <c r="E128" s="12">
        <v>0</v>
      </c>
      <c r="F128" s="11"/>
      <c r="G128" s="13">
        <f t="shared" si="2"/>
        <v>1</v>
      </c>
      <c r="H128" s="11"/>
      <c r="I128" s="8" t="str">
        <f t="shared" si="3"/>
        <v>OK</v>
      </c>
    </row>
    <row r="129" spans="1:10" x14ac:dyDescent="0.25">
      <c r="A129" s="9" t="s">
        <v>18</v>
      </c>
      <c r="B129" s="17">
        <v>1</v>
      </c>
      <c r="C129" s="11"/>
      <c r="D129" s="12">
        <v>1</v>
      </c>
      <c r="E129" s="12">
        <v>0</v>
      </c>
      <c r="F129" s="11"/>
      <c r="G129" s="13">
        <f t="shared" si="2"/>
        <v>0</v>
      </c>
      <c r="H129" s="11"/>
      <c r="I129" s="8" t="str">
        <f t="shared" si="3"/>
        <v>OK</v>
      </c>
    </row>
    <row r="130" spans="1:10" x14ac:dyDescent="0.25">
      <c r="A130" s="9" t="s">
        <v>20</v>
      </c>
      <c r="B130" s="17">
        <v>4</v>
      </c>
      <c r="C130" s="11"/>
      <c r="D130" s="12">
        <v>3</v>
      </c>
      <c r="E130" s="12">
        <v>2</v>
      </c>
      <c r="F130" s="11"/>
      <c r="G130" s="13">
        <f t="shared" ref="G130:G193" si="5">B130-D130-F130</f>
        <v>1</v>
      </c>
      <c r="H130" s="11"/>
      <c r="I130" s="8" t="str">
        <f t="shared" ref="I130:I192" si="6">IF(B130&gt;=D130,"OK","ΠΡΟΒΛΗΜΑ")</f>
        <v>OK</v>
      </c>
    </row>
    <row r="131" spans="1:10" x14ac:dyDescent="0.25">
      <c r="A131" s="9" t="s">
        <v>25</v>
      </c>
      <c r="B131" s="17">
        <v>1</v>
      </c>
      <c r="C131" s="11"/>
      <c r="D131" s="12">
        <v>0</v>
      </c>
      <c r="E131" s="12">
        <v>0</v>
      </c>
      <c r="F131" s="11"/>
      <c r="G131" s="13">
        <f t="shared" si="5"/>
        <v>1</v>
      </c>
      <c r="H131" s="11"/>
      <c r="I131" s="8" t="str">
        <f t="shared" si="6"/>
        <v>OK</v>
      </c>
    </row>
    <row r="132" spans="1:10" x14ac:dyDescent="0.25">
      <c r="A132" s="9" t="s">
        <v>111</v>
      </c>
      <c r="B132" s="17">
        <v>3</v>
      </c>
      <c r="C132" s="11"/>
      <c r="D132" s="12">
        <v>0</v>
      </c>
      <c r="E132" s="12">
        <v>0</v>
      </c>
      <c r="F132" s="11"/>
      <c r="G132" s="13">
        <f t="shared" si="5"/>
        <v>3</v>
      </c>
      <c r="H132" s="11"/>
      <c r="I132" s="8" t="str">
        <f t="shared" si="6"/>
        <v>OK</v>
      </c>
    </row>
    <row r="133" spans="1:10" x14ac:dyDescent="0.25">
      <c r="A133" s="9" t="s">
        <v>112</v>
      </c>
      <c r="B133" s="17">
        <v>1</v>
      </c>
      <c r="C133" s="11"/>
      <c r="D133" s="12">
        <v>0</v>
      </c>
      <c r="E133" s="12">
        <v>0</v>
      </c>
      <c r="F133" s="11"/>
      <c r="G133" s="13">
        <f t="shared" si="5"/>
        <v>1</v>
      </c>
      <c r="H133" s="11"/>
      <c r="I133" s="8" t="str">
        <f t="shared" si="6"/>
        <v>OK</v>
      </c>
    </row>
    <row r="134" spans="1:10" x14ac:dyDescent="0.25">
      <c r="A134" s="9" t="s">
        <v>31</v>
      </c>
      <c r="B134" s="17">
        <v>2</v>
      </c>
      <c r="C134" s="11"/>
      <c r="D134" s="12">
        <v>2</v>
      </c>
      <c r="E134" s="12">
        <v>0</v>
      </c>
      <c r="F134" s="11"/>
      <c r="G134" s="13">
        <f t="shared" si="5"/>
        <v>0</v>
      </c>
      <c r="H134" s="11"/>
      <c r="I134" s="8" t="str">
        <f t="shared" si="6"/>
        <v>OK</v>
      </c>
    </row>
    <row r="135" spans="1:10" x14ac:dyDescent="0.25">
      <c r="A135" s="9" t="s">
        <v>32</v>
      </c>
      <c r="B135" s="17">
        <v>1</v>
      </c>
      <c r="C135" s="11"/>
      <c r="D135" s="12">
        <v>1</v>
      </c>
      <c r="E135" s="12">
        <v>1</v>
      </c>
      <c r="F135" s="11"/>
      <c r="G135" s="13">
        <f t="shared" si="5"/>
        <v>0</v>
      </c>
      <c r="H135" s="11"/>
      <c r="I135" s="8" t="str">
        <f t="shared" si="6"/>
        <v>OK</v>
      </c>
    </row>
    <row r="136" spans="1:10" x14ac:dyDescent="0.25">
      <c r="A136" s="9" t="s">
        <v>63</v>
      </c>
      <c r="B136" s="17">
        <v>3</v>
      </c>
      <c r="C136" s="11"/>
      <c r="D136" s="12">
        <v>2</v>
      </c>
      <c r="E136" s="12">
        <v>2</v>
      </c>
      <c r="F136" s="11"/>
      <c r="G136" s="13">
        <f t="shared" si="5"/>
        <v>1</v>
      </c>
      <c r="H136" s="11"/>
      <c r="I136" s="8" t="str">
        <f t="shared" si="6"/>
        <v>OK</v>
      </c>
    </row>
    <row r="137" spans="1:10" x14ac:dyDescent="0.25">
      <c r="A137" s="9" t="s">
        <v>37</v>
      </c>
      <c r="B137" s="17">
        <v>1</v>
      </c>
      <c r="C137" s="11"/>
      <c r="D137" s="12">
        <v>0</v>
      </c>
      <c r="E137" s="12">
        <v>0</v>
      </c>
      <c r="F137" s="11"/>
      <c r="G137" s="13">
        <f t="shared" si="5"/>
        <v>1</v>
      </c>
      <c r="H137" s="11"/>
      <c r="I137" s="8" t="str">
        <f t="shared" si="6"/>
        <v>OK</v>
      </c>
    </row>
    <row r="138" spans="1:10" x14ac:dyDescent="0.25">
      <c r="A138" s="9" t="s">
        <v>38</v>
      </c>
      <c r="B138" s="17">
        <v>1</v>
      </c>
      <c r="C138" s="11"/>
      <c r="D138" s="12">
        <v>1</v>
      </c>
      <c r="E138" s="12">
        <v>0</v>
      </c>
      <c r="F138" s="11"/>
      <c r="G138" s="13">
        <f t="shared" si="5"/>
        <v>0</v>
      </c>
      <c r="H138" s="11"/>
      <c r="I138" s="8" t="str">
        <f t="shared" si="6"/>
        <v>OK</v>
      </c>
    </row>
    <row r="139" spans="1:10" x14ac:dyDescent="0.25">
      <c r="A139" s="9" t="s">
        <v>113</v>
      </c>
      <c r="B139" s="17">
        <v>1</v>
      </c>
      <c r="C139" s="11"/>
      <c r="D139" s="12">
        <v>0</v>
      </c>
      <c r="E139" s="12">
        <v>0</v>
      </c>
      <c r="F139" s="11"/>
      <c r="G139" s="13">
        <f t="shared" si="5"/>
        <v>1</v>
      </c>
      <c r="H139" s="11"/>
      <c r="I139" s="8" t="str">
        <f t="shared" si="6"/>
        <v>OK</v>
      </c>
    </row>
    <row r="140" spans="1:10" x14ac:dyDescent="0.25">
      <c r="A140" s="9" t="s">
        <v>40</v>
      </c>
      <c r="B140" s="17">
        <v>1</v>
      </c>
      <c r="C140" s="11"/>
      <c r="D140" s="12">
        <v>0</v>
      </c>
      <c r="E140" s="12">
        <v>0</v>
      </c>
      <c r="F140" s="11"/>
      <c r="G140" s="13">
        <f t="shared" si="5"/>
        <v>1</v>
      </c>
      <c r="H140" s="11"/>
      <c r="I140" s="8" t="str">
        <f t="shared" si="6"/>
        <v>OK</v>
      </c>
    </row>
    <row r="141" spans="1:10" x14ac:dyDescent="0.25">
      <c r="A141" s="9" t="s">
        <v>41</v>
      </c>
      <c r="B141" s="17">
        <v>1</v>
      </c>
      <c r="C141" s="11"/>
      <c r="D141" s="12">
        <v>0</v>
      </c>
      <c r="E141" s="12">
        <v>0</v>
      </c>
      <c r="F141" s="11"/>
      <c r="G141" s="13">
        <f t="shared" si="5"/>
        <v>1</v>
      </c>
      <c r="H141" s="11"/>
      <c r="I141" s="8" t="str">
        <f t="shared" si="6"/>
        <v>OK</v>
      </c>
    </row>
    <row r="142" spans="1:10" x14ac:dyDescent="0.25">
      <c r="A142" s="9" t="s">
        <v>65</v>
      </c>
      <c r="B142" s="17">
        <v>1</v>
      </c>
      <c r="C142" s="11"/>
      <c r="D142" s="12">
        <v>1</v>
      </c>
      <c r="E142" s="12">
        <v>0</v>
      </c>
      <c r="F142" s="11"/>
      <c r="G142" s="13">
        <f t="shared" si="5"/>
        <v>0</v>
      </c>
      <c r="H142" s="11"/>
      <c r="I142" s="8" t="str">
        <f t="shared" si="6"/>
        <v>OK</v>
      </c>
    </row>
    <row r="143" spans="1:10" x14ac:dyDescent="0.25">
      <c r="A143" s="5" t="s">
        <v>114</v>
      </c>
      <c r="B143" s="6">
        <v>21</v>
      </c>
      <c r="C143" s="6"/>
      <c r="D143" s="6">
        <f>SUM(D144:D158)</f>
        <v>15</v>
      </c>
      <c r="E143" s="6">
        <f>SUM(E144:E158)</f>
        <v>8</v>
      </c>
      <c r="F143" s="6">
        <f>SUM(F144:F158)</f>
        <v>1</v>
      </c>
      <c r="G143" s="6">
        <f t="shared" si="5"/>
        <v>5</v>
      </c>
      <c r="H143" s="7"/>
      <c r="I143" s="8" t="str">
        <f t="shared" si="6"/>
        <v>OK</v>
      </c>
      <c r="J143" s="4">
        <f>SUM(B144:B158)</f>
        <v>21</v>
      </c>
    </row>
    <row r="144" spans="1:10" x14ac:dyDescent="0.25">
      <c r="A144" s="9" t="s">
        <v>45</v>
      </c>
      <c r="B144" s="17">
        <v>2</v>
      </c>
      <c r="C144" s="11"/>
      <c r="D144" s="12">
        <v>1</v>
      </c>
      <c r="E144" s="12">
        <v>0</v>
      </c>
      <c r="F144" s="11"/>
      <c r="G144" s="13">
        <f t="shared" si="5"/>
        <v>1</v>
      </c>
      <c r="H144" s="11"/>
      <c r="I144" s="8" t="str">
        <f t="shared" si="6"/>
        <v>OK</v>
      </c>
    </row>
    <row r="145" spans="1:10" x14ac:dyDescent="0.25">
      <c r="A145" s="9" t="s">
        <v>115</v>
      </c>
      <c r="B145" s="17">
        <v>1</v>
      </c>
      <c r="C145" s="11"/>
      <c r="D145" s="12">
        <v>1</v>
      </c>
      <c r="E145" s="12">
        <v>1</v>
      </c>
      <c r="F145" s="11"/>
      <c r="G145" s="13">
        <f t="shared" si="5"/>
        <v>0</v>
      </c>
      <c r="H145" s="11"/>
      <c r="I145" s="8" t="str">
        <f t="shared" si="6"/>
        <v>OK</v>
      </c>
    </row>
    <row r="146" spans="1:10" x14ac:dyDescent="0.25">
      <c r="A146" s="9" t="s">
        <v>20</v>
      </c>
      <c r="B146" s="17">
        <v>3</v>
      </c>
      <c r="C146" s="11"/>
      <c r="D146" s="12">
        <v>3</v>
      </c>
      <c r="E146" s="12">
        <v>2</v>
      </c>
      <c r="F146" s="11"/>
      <c r="G146" s="13">
        <f t="shared" si="5"/>
        <v>0</v>
      </c>
      <c r="H146" s="11"/>
      <c r="I146" s="8" t="str">
        <f t="shared" si="6"/>
        <v>OK</v>
      </c>
    </row>
    <row r="147" spans="1:10" x14ac:dyDescent="0.25">
      <c r="A147" s="9" t="s">
        <v>116</v>
      </c>
      <c r="B147" s="17">
        <v>2</v>
      </c>
      <c r="C147" s="11"/>
      <c r="D147" s="12">
        <v>0</v>
      </c>
      <c r="E147" s="12">
        <v>0</v>
      </c>
      <c r="F147" s="11"/>
      <c r="G147" s="13">
        <f t="shared" si="5"/>
        <v>2</v>
      </c>
      <c r="H147" s="11"/>
      <c r="I147" s="8" t="str">
        <f t="shared" si="6"/>
        <v>OK</v>
      </c>
    </row>
    <row r="148" spans="1:10" x14ac:dyDescent="0.25">
      <c r="A148" s="9" t="s">
        <v>25</v>
      </c>
      <c r="B148" s="17">
        <v>3</v>
      </c>
      <c r="C148" s="11"/>
      <c r="D148" s="12">
        <v>2</v>
      </c>
      <c r="E148" s="12">
        <v>1</v>
      </c>
      <c r="F148" s="11"/>
      <c r="G148" s="13">
        <f t="shared" si="5"/>
        <v>1</v>
      </c>
      <c r="H148" s="11"/>
      <c r="I148" s="8" t="str">
        <f t="shared" si="6"/>
        <v>OK</v>
      </c>
    </row>
    <row r="149" spans="1:10" x14ac:dyDescent="0.25">
      <c r="A149" s="9" t="s">
        <v>117</v>
      </c>
      <c r="B149" s="17">
        <v>1</v>
      </c>
      <c r="C149" s="11"/>
      <c r="D149" s="12">
        <v>1</v>
      </c>
      <c r="E149" s="12">
        <v>0</v>
      </c>
      <c r="F149" s="11"/>
      <c r="G149" s="13">
        <f t="shared" si="5"/>
        <v>0</v>
      </c>
      <c r="H149" s="11"/>
      <c r="I149" s="8" t="str">
        <f t="shared" si="6"/>
        <v>OK</v>
      </c>
    </row>
    <row r="150" spans="1:10" x14ac:dyDescent="0.25">
      <c r="A150" s="9" t="s">
        <v>111</v>
      </c>
      <c r="B150" s="17">
        <v>1</v>
      </c>
      <c r="C150" s="11"/>
      <c r="D150" s="12">
        <v>1</v>
      </c>
      <c r="E150" s="12">
        <v>0</v>
      </c>
      <c r="F150" s="11"/>
      <c r="G150" s="13">
        <f t="shared" si="5"/>
        <v>0</v>
      </c>
      <c r="H150" s="11"/>
      <c r="I150" s="8" t="str">
        <f t="shared" si="6"/>
        <v>OK</v>
      </c>
    </row>
    <row r="151" spans="1:10" x14ac:dyDescent="0.25">
      <c r="A151" s="9" t="s">
        <v>31</v>
      </c>
      <c r="B151" s="17">
        <v>1</v>
      </c>
      <c r="C151" s="11"/>
      <c r="D151" s="12">
        <v>1</v>
      </c>
      <c r="E151" s="12">
        <v>0</v>
      </c>
      <c r="F151" s="11"/>
      <c r="G151" s="13">
        <f t="shared" si="5"/>
        <v>0</v>
      </c>
      <c r="H151" s="11"/>
      <c r="I151" s="8" t="str">
        <f t="shared" si="6"/>
        <v>OK</v>
      </c>
    </row>
    <row r="152" spans="1:10" x14ac:dyDescent="0.25">
      <c r="A152" s="9" t="s">
        <v>32</v>
      </c>
      <c r="B152" s="17">
        <v>1</v>
      </c>
      <c r="C152" s="11"/>
      <c r="D152" s="12">
        <v>0</v>
      </c>
      <c r="E152" s="12">
        <v>0</v>
      </c>
      <c r="F152" s="11"/>
      <c r="G152" s="13">
        <f t="shared" si="5"/>
        <v>1</v>
      </c>
      <c r="H152" s="11"/>
      <c r="I152" s="8" t="str">
        <f t="shared" si="6"/>
        <v>OK</v>
      </c>
    </row>
    <row r="153" spans="1:10" x14ac:dyDescent="0.25">
      <c r="A153" s="9" t="s">
        <v>118</v>
      </c>
      <c r="B153" s="17">
        <v>1</v>
      </c>
      <c r="C153" s="11"/>
      <c r="D153" s="12">
        <v>1</v>
      </c>
      <c r="E153" s="12">
        <v>1</v>
      </c>
      <c r="F153" s="11"/>
      <c r="G153" s="13">
        <f t="shared" si="5"/>
        <v>0</v>
      </c>
      <c r="H153" s="11"/>
      <c r="I153" s="8" t="str">
        <f t="shared" si="6"/>
        <v>OK</v>
      </c>
    </row>
    <row r="154" spans="1:10" x14ac:dyDescent="0.25">
      <c r="A154" s="9" t="s">
        <v>119</v>
      </c>
      <c r="B154" s="17">
        <v>1</v>
      </c>
      <c r="C154" s="11"/>
      <c r="D154" s="12">
        <v>1</v>
      </c>
      <c r="E154" s="12">
        <v>1</v>
      </c>
      <c r="F154" s="11"/>
      <c r="G154" s="13">
        <f t="shared" si="5"/>
        <v>0</v>
      </c>
      <c r="H154" s="11"/>
      <c r="I154" s="8" t="str">
        <f t="shared" si="6"/>
        <v>OK</v>
      </c>
    </row>
    <row r="155" spans="1:10" x14ac:dyDescent="0.25">
      <c r="A155" s="9" t="s">
        <v>38</v>
      </c>
      <c r="B155" s="17">
        <v>1</v>
      </c>
      <c r="C155" s="11"/>
      <c r="D155" s="12">
        <v>1</v>
      </c>
      <c r="E155" s="12">
        <v>1</v>
      </c>
      <c r="F155" s="11">
        <v>1</v>
      </c>
      <c r="G155" s="13">
        <f t="shared" si="5"/>
        <v>-1</v>
      </c>
      <c r="H155" s="11"/>
      <c r="I155" s="8" t="str">
        <f t="shared" si="6"/>
        <v>OK</v>
      </c>
    </row>
    <row r="156" spans="1:10" x14ac:dyDescent="0.25">
      <c r="A156" s="9" t="s">
        <v>120</v>
      </c>
      <c r="B156" s="17">
        <v>1</v>
      </c>
      <c r="C156" s="11"/>
      <c r="D156" s="12">
        <v>0</v>
      </c>
      <c r="E156" s="12">
        <v>0</v>
      </c>
      <c r="F156" s="11"/>
      <c r="G156" s="13">
        <f t="shared" si="5"/>
        <v>1</v>
      </c>
      <c r="H156" s="11"/>
      <c r="I156" s="8" t="str">
        <f t="shared" si="6"/>
        <v>OK</v>
      </c>
    </row>
    <row r="157" spans="1:10" x14ac:dyDescent="0.25">
      <c r="A157" s="9" t="s">
        <v>40</v>
      </c>
      <c r="B157" s="17">
        <v>1</v>
      </c>
      <c r="C157" s="11"/>
      <c r="D157" s="12">
        <v>1</v>
      </c>
      <c r="E157" s="12">
        <v>0</v>
      </c>
      <c r="F157" s="11"/>
      <c r="G157" s="13">
        <f t="shared" si="5"/>
        <v>0</v>
      </c>
      <c r="H157" s="11"/>
      <c r="I157" s="8" t="str">
        <f t="shared" si="6"/>
        <v>OK</v>
      </c>
    </row>
    <row r="158" spans="1:10" x14ac:dyDescent="0.25">
      <c r="A158" s="9" t="s">
        <v>41</v>
      </c>
      <c r="B158" s="17">
        <v>1</v>
      </c>
      <c r="C158" s="11"/>
      <c r="D158" s="12">
        <v>1</v>
      </c>
      <c r="E158" s="12">
        <v>1</v>
      </c>
      <c r="F158" s="11"/>
      <c r="G158" s="13">
        <f t="shared" si="5"/>
        <v>0</v>
      </c>
      <c r="H158" s="11"/>
      <c r="I158" s="8" t="str">
        <f t="shared" si="6"/>
        <v>OK</v>
      </c>
    </row>
    <row r="159" spans="1:10" x14ac:dyDescent="0.25">
      <c r="A159" s="5" t="s">
        <v>121</v>
      </c>
      <c r="B159" s="6">
        <v>24</v>
      </c>
      <c r="C159" s="6"/>
      <c r="D159" s="6">
        <f>SUM(D160:D177)</f>
        <v>15</v>
      </c>
      <c r="E159" s="6">
        <f>SUM(E160:E177)</f>
        <v>10</v>
      </c>
      <c r="F159" s="6">
        <f>SUM(F160:F177)</f>
        <v>0</v>
      </c>
      <c r="G159" s="6">
        <f t="shared" si="5"/>
        <v>9</v>
      </c>
      <c r="H159" s="7"/>
      <c r="I159" s="8" t="str">
        <f t="shared" si="6"/>
        <v>OK</v>
      </c>
      <c r="J159" s="4">
        <f>SUM(B160:B177)</f>
        <v>24</v>
      </c>
    </row>
    <row r="160" spans="1:10" x14ac:dyDescent="0.25">
      <c r="A160" s="9" t="s">
        <v>122</v>
      </c>
      <c r="B160" s="17">
        <v>1</v>
      </c>
      <c r="C160" s="11"/>
      <c r="D160" s="12">
        <v>1</v>
      </c>
      <c r="E160" s="12">
        <v>0</v>
      </c>
      <c r="F160" s="11"/>
      <c r="G160" s="13">
        <f t="shared" si="5"/>
        <v>0</v>
      </c>
      <c r="H160" s="11"/>
      <c r="I160" s="8" t="str">
        <f t="shared" si="6"/>
        <v>OK</v>
      </c>
    </row>
    <row r="161" spans="1:9" x14ac:dyDescent="0.25">
      <c r="A161" s="9" t="s">
        <v>45</v>
      </c>
      <c r="B161" s="17">
        <v>2</v>
      </c>
      <c r="C161" s="11"/>
      <c r="D161" s="12">
        <v>0</v>
      </c>
      <c r="E161" s="12">
        <v>0</v>
      </c>
      <c r="F161" s="11"/>
      <c r="G161" s="13">
        <f t="shared" si="5"/>
        <v>2</v>
      </c>
      <c r="H161" s="11"/>
      <c r="I161" s="8" t="str">
        <f t="shared" si="6"/>
        <v>OK</v>
      </c>
    </row>
    <row r="162" spans="1:9" ht="30" x14ac:dyDescent="0.25">
      <c r="A162" s="9" t="s">
        <v>123</v>
      </c>
      <c r="B162" s="17">
        <v>2</v>
      </c>
      <c r="C162" s="11"/>
      <c r="D162" s="12">
        <v>0</v>
      </c>
      <c r="E162" s="12">
        <v>0</v>
      </c>
      <c r="F162" s="11"/>
      <c r="G162" s="13">
        <f t="shared" si="5"/>
        <v>2</v>
      </c>
      <c r="H162" s="11"/>
      <c r="I162" s="8" t="str">
        <f t="shared" si="6"/>
        <v>OK</v>
      </c>
    </row>
    <row r="163" spans="1:9" ht="30" x14ac:dyDescent="0.25">
      <c r="A163" s="9" t="s">
        <v>124</v>
      </c>
      <c r="B163" s="17">
        <v>1</v>
      </c>
      <c r="C163" s="11"/>
      <c r="D163" s="12">
        <v>0</v>
      </c>
      <c r="E163" s="12">
        <v>0</v>
      </c>
      <c r="F163" s="11"/>
      <c r="G163" s="13">
        <f t="shared" si="5"/>
        <v>1</v>
      </c>
      <c r="H163" s="11"/>
      <c r="I163" s="8" t="str">
        <f t="shared" si="6"/>
        <v>OK</v>
      </c>
    </row>
    <row r="164" spans="1:9" x14ac:dyDescent="0.25">
      <c r="A164" s="9" t="s">
        <v>125</v>
      </c>
      <c r="B164" s="17">
        <v>1</v>
      </c>
      <c r="C164" s="11"/>
      <c r="D164" s="12">
        <v>1</v>
      </c>
      <c r="E164" s="12">
        <v>0</v>
      </c>
      <c r="F164" s="11"/>
      <c r="G164" s="13">
        <f t="shared" si="5"/>
        <v>0</v>
      </c>
      <c r="H164" s="11"/>
      <c r="I164" s="8" t="str">
        <f t="shared" si="6"/>
        <v>OK</v>
      </c>
    </row>
    <row r="165" spans="1:9" x14ac:dyDescent="0.25">
      <c r="A165" s="9" t="s">
        <v>126</v>
      </c>
      <c r="B165" s="17">
        <v>1</v>
      </c>
      <c r="C165" s="11"/>
      <c r="D165" s="12">
        <v>1</v>
      </c>
      <c r="E165" s="12">
        <v>1</v>
      </c>
      <c r="F165" s="11"/>
      <c r="G165" s="13">
        <f t="shared" si="5"/>
        <v>0</v>
      </c>
      <c r="H165" s="11"/>
      <c r="I165" s="8" t="str">
        <f t="shared" si="6"/>
        <v>OK</v>
      </c>
    </row>
    <row r="166" spans="1:9" x14ac:dyDescent="0.25">
      <c r="A166" s="9" t="s">
        <v>127</v>
      </c>
      <c r="B166" s="17">
        <v>1</v>
      </c>
      <c r="C166" s="11"/>
      <c r="D166" s="12">
        <v>1</v>
      </c>
      <c r="E166" s="12">
        <v>0</v>
      </c>
      <c r="F166" s="11"/>
      <c r="G166" s="13">
        <f t="shared" si="5"/>
        <v>0</v>
      </c>
      <c r="H166" s="11"/>
      <c r="I166" s="8" t="str">
        <f t="shared" si="6"/>
        <v>OK</v>
      </c>
    </row>
    <row r="167" spans="1:9" ht="30" x14ac:dyDescent="0.25">
      <c r="A167" s="9" t="s">
        <v>128</v>
      </c>
      <c r="B167" s="17">
        <v>1</v>
      </c>
      <c r="C167" s="11"/>
      <c r="D167" s="12">
        <v>0</v>
      </c>
      <c r="E167" s="12">
        <v>0</v>
      </c>
      <c r="F167" s="11"/>
      <c r="G167" s="13">
        <f t="shared" si="5"/>
        <v>1</v>
      </c>
      <c r="H167" s="11"/>
      <c r="I167" s="8" t="str">
        <f t="shared" si="6"/>
        <v>OK</v>
      </c>
    </row>
    <row r="168" spans="1:9" x14ac:dyDescent="0.25">
      <c r="A168" s="9" t="s">
        <v>20</v>
      </c>
      <c r="B168" s="17">
        <v>2</v>
      </c>
      <c r="C168" s="11"/>
      <c r="D168" s="12">
        <v>2</v>
      </c>
      <c r="E168" s="12">
        <v>2</v>
      </c>
      <c r="F168" s="11"/>
      <c r="G168" s="13">
        <f t="shared" si="5"/>
        <v>0</v>
      </c>
      <c r="H168" s="11"/>
      <c r="I168" s="8" t="str">
        <f t="shared" si="6"/>
        <v>OK</v>
      </c>
    </row>
    <row r="169" spans="1:9" x14ac:dyDescent="0.25">
      <c r="A169" s="9" t="s">
        <v>129</v>
      </c>
      <c r="B169" s="17">
        <v>1</v>
      </c>
      <c r="C169" s="11"/>
      <c r="D169" s="12">
        <v>1</v>
      </c>
      <c r="E169" s="12">
        <v>1</v>
      </c>
      <c r="F169" s="11"/>
      <c r="G169" s="13">
        <f t="shared" si="5"/>
        <v>0</v>
      </c>
      <c r="H169" s="11"/>
      <c r="I169" s="8" t="str">
        <f t="shared" si="6"/>
        <v>OK</v>
      </c>
    </row>
    <row r="170" spans="1:9" x14ac:dyDescent="0.25">
      <c r="A170" s="9" t="s">
        <v>130</v>
      </c>
      <c r="B170" s="17">
        <v>2</v>
      </c>
      <c r="C170" s="11"/>
      <c r="D170" s="12">
        <v>2</v>
      </c>
      <c r="E170" s="12">
        <v>2</v>
      </c>
      <c r="F170" s="11"/>
      <c r="G170" s="13">
        <f t="shared" si="5"/>
        <v>0</v>
      </c>
      <c r="H170" s="11"/>
      <c r="I170" s="8" t="str">
        <f t="shared" si="6"/>
        <v>OK</v>
      </c>
    </row>
    <row r="171" spans="1:9" x14ac:dyDescent="0.25">
      <c r="A171" s="9" t="s">
        <v>131</v>
      </c>
      <c r="B171" s="17">
        <v>1</v>
      </c>
      <c r="C171" s="11"/>
      <c r="D171" s="12">
        <v>1</v>
      </c>
      <c r="E171" s="12">
        <v>1</v>
      </c>
      <c r="F171" s="11"/>
      <c r="G171" s="13">
        <f t="shared" si="5"/>
        <v>0</v>
      </c>
      <c r="H171" s="11"/>
      <c r="I171" s="8" t="str">
        <f t="shared" si="6"/>
        <v>OK</v>
      </c>
    </row>
    <row r="172" spans="1:9" x14ac:dyDescent="0.25">
      <c r="A172" s="9" t="s">
        <v>132</v>
      </c>
      <c r="B172" s="17">
        <v>1</v>
      </c>
      <c r="C172" s="11"/>
      <c r="D172" s="12">
        <v>1</v>
      </c>
      <c r="E172" s="12">
        <v>1</v>
      </c>
      <c r="F172" s="11"/>
      <c r="G172" s="13">
        <f t="shared" si="5"/>
        <v>0</v>
      </c>
      <c r="H172" s="11"/>
      <c r="I172" s="8" t="str">
        <f t="shared" si="6"/>
        <v>OK</v>
      </c>
    </row>
    <row r="173" spans="1:9" x14ac:dyDescent="0.25">
      <c r="A173" s="9" t="s">
        <v>133</v>
      </c>
      <c r="B173" s="17">
        <v>1</v>
      </c>
      <c r="C173" s="11"/>
      <c r="D173" s="12">
        <v>1</v>
      </c>
      <c r="E173" s="12">
        <v>0</v>
      </c>
      <c r="F173" s="11"/>
      <c r="G173" s="13">
        <f t="shared" si="5"/>
        <v>0</v>
      </c>
      <c r="H173" s="11"/>
      <c r="I173" s="8" t="str">
        <f t="shared" si="6"/>
        <v>OK</v>
      </c>
    </row>
    <row r="174" spans="1:9" x14ac:dyDescent="0.25">
      <c r="A174" s="9" t="s">
        <v>28</v>
      </c>
      <c r="B174" s="17">
        <v>1</v>
      </c>
      <c r="C174" s="11"/>
      <c r="D174" s="12">
        <v>1</v>
      </c>
      <c r="E174" s="12">
        <v>1</v>
      </c>
      <c r="F174" s="11"/>
      <c r="G174" s="13">
        <f t="shared" si="5"/>
        <v>0</v>
      </c>
      <c r="H174" s="11"/>
      <c r="I174" s="8" t="str">
        <f t="shared" si="6"/>
        <v>OK</v>
      </c>
    </row>
    <row r="175" spans="1:9" x14ac:dyDescent="0.25">
      <c r="A175" s="9" t="s">
        <v>134</v>
      </c>
      <c r="B175" s="17">
        <v>1</v>
      </c>
      <c r="C175" s="11"/>
      <c r="D175" s="12">
        <v>1</v>
      </c>
      <c r="E175" s="12">
        <v>1</v>
      </c>
      <c r="F175" s="11"/>
      <c r="G175" s="13">
        <f t="shared" si="5"/>
        <v>0</v>
      </c>
      <c r="H175" s="11"/>
      <c r="I175" s="8" t="str">
        <f t="shared" si="6"/>
        <v>OK</v>
      </c>
    </row>
    <row r="176" spans="1:9" x14ac:dyDescent="0.25">
      <c r="A176" s="9" t="s">
        <v>32</v>
      </c>
      <c r="B176" s="17">
        <v>2</v>
      </c>
      <c r="C176" s="11"/>
      <c r="D176" s="12">
        <v>0</v>
      </c>
      <c r="E176" s="12">
        <v>0</v>
      </c>
      <c r="F176" s="11"/>
      <c r="G176" s="13">
        <f t="shared" si="5"/>
        <v>2</v>
      </c>
      <c r="H176" s="11"/>
      <c r="I176" s="8" t="str">
        <f t="shared" si="6"/>
        <v>OK</v>
      </c>
    </row>
    <row r="177" spans="1:10" x14ac:dyDescent="0.25">
      <c r="A177" s="9" t="s">
        <v>135</v>
      </c>
      <c r="B177" s="17">
        <v>2</v>
      </c>
      <c r="C177" s="11"/>
      <c r="D177" s="12">
        <v>1</v>
      </c>
      <c r="E177" s="12">
        <v>0</v>
      </c>
      <c r="F177" s="11"/>
      <c r="G177" s="13">
        <f t="shared" si="5"/>
        <v>1</v>
      </c>
      <c r="H177" s="11"/>
      <c r="I177" s="8" t="str">
        <f t="shared" si="6"/>
        <v>OK</v>
      </c>
    </row>
    <row r="178" spans="1:10" x14ac:dyDescent="0.25">
      <c r="A178" s="5" t="s">
        <v>136</v>
      </c>
      <c r="B178" s="6">
        <v>18</v>
      </c>
      <c r="C178" s="6"/>
      <c r="D178" s="6">
        <f>SUM(D179:D191)</f>
        <v>17</v>
      </c>
      <c r="E178" s="6">
        <f>SUM(E179:E191)</f>
        <v>17</v>
      </c>
      <c r="F178" s="6"/>
      <c r="G178" s="24">
        <f t="shared" si="5"/>
        <v>1</v>
      </c>
      <c r="H178" s="7"/>
      <c r="I178" s="8" t="str">
        <f t="shared" si="6"/>
        <v>OK</v>
      </c>
      <c r="J178" s="4">
        <f>SUM(B179:B191)</f>
        <v>18</v>
      </c>
    </row>
    <row r="179" spans="1:10" x14ac:dyDescent="0.25">
      <c r="A179" s="9" t="s">
        <v>11</v>
      </c>
      <c r="B179" s="17">
        <v>1</v>
      </c>
      <c r="C179" s="11"/>
      <c r="D179" s="12">
        <v>1</v>
      </c>
      <c r="E179" s="12">
        <v>1</v>
      </c>
      <c r="F179" s="11"/>
      <c r="G179" s="13">
        <f t="shared" si="5"/>
        <v>0</v>
      </c>
      <c r="H179" s="11"/>
      <c r="I179" s="8" t="str">
        <f t="shared" si="6"/>
        <v>OK</v>
      </c>
    </row>
    <row r="180" spans="1:10" x14ac:dyDescent="0.25">
      <c r="A180" s="9" t="s">
        <v>137</v>
      </c>
      <c r="B180" s="17">
        <v>1</v>
      </c>
      <c r="C180" s="11"/>
      <c r="D180" s="12">
        <v>0</v>
      </c>
      <c r="E180" s="12">
        <v>0</v>
      </c>
      <c r="F180" s="11"/>
      <c r="G180" s="13">
        <f t="shared" si="5"/>
        <v>1</v>
      </c>
      <c r="H180" s="11"/>
      <c r="I180" s="8" t="str">
        <f t="shared" si="6"/>
        <v>OK</v>
      </c>
    </row>
    <row r="181" spans="1:10" x14ac:dyDescent="0.25">
      <c r="A181" s="9" t="s">
        <v>138</v>
      </c>
      <c r="B181" s="17">
        <v>1</v>
      </c>
      <c r="C181" s="11"/>
      <c r="D181" s="12">
        <v>1</v>
      </c>
      <c r="E181" s="12">
        <v>1</v>
      </c>
      <c r="F181" s="11"/>
      <c r="G181" s="13">
        <f t="shared" si="5"/>
        <v>0</v>
      </c>
      <c r="H181" s="11"/>
      <c r="I181" s="8" t="str">
        <f t="shared" si="6"/>
        <v>OK</v>
      </c>
    </row>
    <row r="182" spans="1:10" x14ac:dyDescent="0.25">
      <c r="A182" s="9" t="s">
        <v>139</v>
      </c>
      <c r="B182" s="17">
        <v>4</v>
      </c>
      <c r="C182" s="11"/>
      <c r="D182" s="12">
        <v>4</v>
      </c>
      <c r="E182" s="12">
        <v>4</v>
      </c>
      <c r="F182" s="11"/>
      <c r="G182" s="13">
        <f t="shared" si="5"/>
        <v>0</v>
      </c>
      <c r="H182" s="11"/>
      <c r="I182" s="8" t="str">
        <f t="shared" si="6"/>
        <v>OK</v>
      </c>
    </row>
    <row r="183" spans="1:10" x14ac:dyDescent="0.25">
      <c r="A183" s="9" t="s">
        <v>140</v>
      </c>
      <c r="B183" s="17">
        <v>1</v>
      </c>
      <c r="C183" s="11"/>
      <c r="D183" s="12">
        <v>1</v>
      </c>
      <c r="E183" s="12">
        <v>1</v>
      </c>
      <c r="F183" s="11"/>
      <c r="G183" s="13">
        <f t="shared" si="5"/>
        <v>0</v>
      </c>
      <c r="H183" s="11"/>
      <c r="I183" s="8" t="str">
        <f t="shared" si="6"/>
        <v>OK</v>
      </c>
    </row>
    <row r="184" spans="1:10" x14ac:dyDescent="0.25">
      <c r="A184" s="9" t="s">
        <v>141</v>
      </c>
      <c r="B184" s="17">
        <v>1</v>
      </c>
      <c r="C184" s="11"/>
      <c r="D184" s="12">
        <v>1</v>
      </c>
      <c r="E184" s="12">
        <v>1</v>
      </c>
      <c r="F184" s="11"/>
      <c r="G184" s="13">
        <f t="shared" si="5"/>
        <v>0</v>
      </c>
      <c r="H184" s="11"/>
      <c r="I184" s="8" t="str">
        <f t="shared" si="6"/>
        <v>OK</v>
      </c>
    </row>
    <row r="185" spans="1:10" x14ac:dyDescent="0.25">
      <c r="A185" s="9" t="s">
        <v>31</v>
      </c>
      <c r="B185" s="17">
        <v>1</v>
      </c>
      <c r="C185" s="11"/>
      <c r="D185" s="12">
        <v>1</v>
      </c>
      <c r="E185" s="12">
        <v>1</v>
      </c>
      <c r="F185" s="11"/>
      <c r="G185" s="13">
        <f t="shared" si="5"/>
        <v>0</v>
      </c>
      <c r="H185" s="11"/>
      <c r="I185" s="8" t="str">
        <f t="shared" si="6"/>
        <v>OK</v>
      </c>
    </row>
    <row r="186" spans="1:10" x14ac:dyDescent="0.25">
      <c r="A186" s="9" t="s">
        <v>32</v>
      </c>
      <c r="B186" s="17">
        <v>1</v>
      </c>
      <c r="C186" s="11"/>
      <c r="D186" s="12">
        <v>1</v>
      </c>
      <c r="E186" s="12">
        <v>1</v>
      </c>
      <c r="F186" s="11"/>
      <c r="G186" s="13">
        <f t="shared" si="5"/>
        <v>0</v>
      </c>
      <c r="H186" s="11"/>
      <c r="I186" s="8" t="str">
        <f t="shared" si="6"/>
        <v>OK</v>
      </c>
    </row>
    <row r="187" spans="1:10" x14ac:dyDescent="0.25">
      <c r="A187" s="9" t="s">
        <v>38</v>
      </c>
      <c r="B187" s="17">
        <v>1</v>
      </c>
      <c r="C187" s="11"/>
      <c r="D187" s="12">
        <v>1</v>
      </c>
      <c r="E187" s="12">
        <v>1</v>
      </c>
      <c r="F187" s="11"/>
      <c r="G187" s="13">
        <f t="shared" si="5"/>
        <v>0</v>
      </c>
      <c r="H187" s="11"/>
      <c r="I187" s="8" t="str">
        <f t="shared" si="6"/>
        <v>OK</v>
      </c>
    </row>
    <row r="188" spans="1:10" x14ac:dyDescent="0.25">
      <c r="A188" s="9" t="s">
        <v>142</v>
      </c>
      <c r="B188" s="17">
        <v>1</v>
      </c>
      <c r="C188" s="11"/>
      <c r="D188" s="12">
        <v>1</v>
      </c>
      <c r="E188" s="12">
        <v>1</v>
      </c>
      <c r="F188" s="11"/>
      <c r="G188" s="13">
        <f t="shared" si="5"/>
        <v>0</v>
      </c>
      <c r="H188" s="11"/>
      <c r="I188" s="8" t="str">
        <f t="shared" si="6"/>
        <v>OK</v>
      </c>
    </row>
    <row r="189" spans="1:10" x14ac:dyDescent="0.25">
      <c r="A189" s="9" t="s">
        <v>143</v>
      </c>
      <c r="B189" s="17">
        <v>1</v>
      </c>
      <c r="C189" s="11"/>
      <c r="D189" s="12">
        <v>1</v>
      </c>
      <c r="E189" s="12">
        <v>1</v>
      </c>
      <c r="F189" s="11"/>
      <c r="G189" s="13">
        <f t="shared" si="5"/>
        <v>0</v>
      </c>
      <c r="H189" s="11"/>
      <c r="I189" s="8" t="str">
        <f t="shared" si="6"/>
        <v>OK</v>
      </c>
    </row>
    <row r="190" spans="1:10" x14ac:dyDescent="0.25">
      <c r="A190" s="9" t="s">
        <v>41</v>
      </c>
      <c r="B190" s="17">
        <v>1</v>
      </c>
      <c r="C190" s="11"/>
      <c r="D190" s="12">
        <v>1</v>
      </c>
      <c r="E190" s="12">
        <v>1</v>
      </c>
      <c r="F190" s="11"/>
      <c r="G190" s="13">
        <f t="shared" si="5"/>
        <v>0</v>
      </c>
      <c r="H190" s="11"/>
      <c r="I190" s="8" t="str">
        <f t="shared" si="6"/>
        <v>OK</v>
      </c>
    </row>
    <row r="191" spans="1:10" x14ac:dyDescent="0.25">
      <c r="A191" s="9" t="s">
        <v>42</v>
      </c>
      <c r="B191" s="17">
        <v>3</v>
      </c>
      <c r="C191" s="11"/>
      <c r="D191" s="12">
        <v>3</v>
      </c>
      <c r="E191" s="12">
        <v>3</v>
      </c>
      <c r="F191" s="11"/>
      <c r="G191" s="13">
        <f t="shared" si="5"/>
        <v>0</v>
      </c>
      <c r="H191" s="11"/>
      <c r="I191" s="8" t="str">
        <f t="shared" si="6"/>
        <v>OK</v>
      </c>
    </row>
    <row r="192" spans="1:10" x14ac:dyDescent="0.25">
      <c r="A192" s="5" t="s">
        <v>144</v>
      </c>
      <c r="B192" s="6">
        <v>7</v>
      </c>
      <c r="C192" s="6"/>
      <c r="D192" s="6">
        <f>SUM(D193:D197)</f>
        <v>3</v>
      </c>
      <c r="E192" s="6">
        <f>SUM(E193:E197)</f>
        <v>1</v>
      </c>
      <c r="F192" s="6">
        <f>SUM(F193:F197)</f>
        <v>0</v>
      </c>
      <c r="G192" s="6">
        <f t="shared" si="5"/>
        <v>4</v>
      </c>
      <c r="H192" s="7"/>
      <c r="I192" s="8" t="str">
        <f t="shared" si="6"/>
        <v>OK</v>
      </c>
      <c r="J192" s="4">
        <f>SUM(B193:B197)</f>
        <v>7</v>
      </c>
    </row>
    <row r="193" spans="1:10" x14ac:dyDescent="0.25">
      <c r="A193" s="19" t="s">
        <v>45</v>
      </c>
      <c r="B193" s="10">
        <v>1</v>
      </c>
      <c r="C193" s="20"/>
      <c r="D193" s="22">
        <v>1</v>
      </c>
      <c r="E193" s="22">
        <v>0</v>
      </c>
      <c r="F193" s="20"/>
      <c r="G193" s="13">
        <f t="shared" si="5"/>
        <v>0</v>
      </c>
      <c r="H193" s="11"/>
      <c r="I193" s="8" t="str">
        <f>IF(B193&gt;=D193,"OK","ΠΡΟΒΛΗΜΑ")</f>
        <v>OK</v>
      </c>
    </row>
    <row r="194" spans="1:10" ht="30" x14ac:dyDescent="0.25">
      <c r="A194" s="19" t="s">
        <v>128</v>
      </c>
      <c r="B194" s="10">
        <v>2</v>
      </c>
      <c r="C194" s="20"/>
      <c r="D194" s="22">
        <v>0</v>
      </c>
      <c r="E194" s="22">
        <v>0</v>
      </c>
      <c r="F194" s="20"/>
      <c r="G194" s="13">
        <f t="shared" ref="G194:G244" si="7">B194-D194-F194</f>
        <v>2</v>
      </c>
      <c r="H194" s="11"/>
      <c r="I194" s="8" t="str">
        <f>IF(B194&gt;=D194,"OK","ΠΡΟΒΛΗΜΑ")</f>
        <v>OK</v>
      </c>
    </row>
    <row r="195" spans="1:10" x14ac:dyDescent="0.25">
      <c r="A195" s="19" t="s">
        <v>145</v>
      </c>
      <c r="B195" s="10">
        <v>1</v>
      </c>
      <c r="C195" s="20"/>
      <c r="D195" s="22">
        <v>0</v>
      </c>
      <c r="E195" s="22">
        <v>0</v>
      </c>
      <c r="F195" s="20"/>
      <c r="G195" s="13">
        <f t="shared" si="7"/>
        <v>1</v>
      </c>
      <c r="H195" s="11"/>
      <c r="I195" s="8" t="str">
        <f>IF(B195&gt;=D195,"OK","ΠΡΟΒΛΗΜΑ")</f>
        <v>OK</v>
      </c>
    </row>
    <row r="196" spans="1:10" x14ac:dyDescent="0.25">
      <c r="A196" s="19" t="s">
        <v>131</v>
      </c>
      <c r="B196" s="10">
        <v>1</v>
      </c>
      <c r="C196" s="20"/>
      <c r="D196" s="21">
        <v>1</v>
      </c>
      <c r="E196" s="22">
        <v>1</v>
      </c>
      <c r="F196" s="20"/>
      <c r="G196" s="13">
        <f t="shared" si="7"/>
        <v>0</v>
      </c>
      <c r="H196" s="11"/>
      <c r="I196" s="8" t="str">
        <f>IF(B196&gt;=D196,"OK","ΠΡΟΒΛΗΜΑ")</f>
        <v>OK</v>
      </c>
    </row>
    <row r="197" spans="1:10" x14ac:dyDescent="0.25">
      <c r="A197" s="19" t="s">
        <v>132</v>
      </c>
      <c r="B197" s="10">
        <v>2</v>
      </c>
      <c r="C197" s="20"/>
      <c r="D197" s="22">
        <v>1</v>
      </c>
      <c r="E197" s="22">
        <v>0</v>
      </c>
      <c r="F197" s="20"/>
      <c r="G197" s="13">
        <f t="shared" si="7"/>
        <v>1</v>
      </c>
      <c r="H197" s="11"/>
      <c r="I197" s="8" t="str">
        <f>IF(B197&gt;=D197,"OK","ΠΡΟΒΛΗΜΑ")</f>
        <v>OK</v>
      </c>
    </row>
    <row r="198" spans="1:10" x14ac:dyDescent="0.25">
      <c r="A198" s="5" t="s">
        <v>146</v>
      </c>
      <c r="B198" s="6">
        <v>15</v>
      </c>
      <c r="C198" s="6"/>
      <c r="D198" s="6">
        <f>SUM(D199:D204)</f>
        <v>11</v>
      </c>
      <c r="E198" s="6">
        <f>SUM(E199:E204)</f>
        <v>9</v>
      </c>
      <c r="F198" s="6">
        <f>SUM(F199:F204)</f>
        <v>0</v>
      </c>
      <c r="G198" s="6">
        <f t="shared" si="7"/>
        <v>4</v>
      </c>
      <c r="H198" s="7"/>
      <c r="I198" s="8" t="str">
        <f t="shared" ref="I198:I246" si="8">IF(B198&gt;=D198,"OK","ΠΡΟΒΛΗΜΑ")</f>
        <v>OK</v>
      </c>
      <c r="J198" s="4">
        <f>SUM(B199:B204)</f>
        <v>15</v>
      </c>
    </row>
    <row r="199" spans="1:10" x14ac:dyDescent="0.25">
      <c r="A199" s="9" t="s">
        <v>147</v>
      </c>
      <c r="B199" s="17">
        <v>4</v>
      </c>
      <c r="C199" s="11"/>
      <c r="D199" s="12">
        <v>4</v>
      </c>
      <c r="E199" s="12">
        <v>3</v>
      </c>
      <c r="F199" s="11"/>
      <c r="G199" s="13">
        <f t="shared" si="7"/>
        <v>0</v>
      </c>
      <c r="H199" s="11"/>
      <c r="I199" s="8" t="str">
        <f t="shared" si="8"/>
        <v>OK</v>
      </c>
    </row>
    <row r="200" spans="1:10" x14ac:dyDescent="0.25">
      <c r="A200" s="9" t="s">
        <v>25</v>
      </c>
      <c r="B200" s="17">
        <v>1</v>
      </c>
      <c r="C200" s="11"/>
      <c r="D200" s="12">
        <v>1</v>
      </c>
      <c r="E200" s="12">
        <v>1</v>
      </c>
      <c r="F200" s="11"/>
      <c r="G200" s="13">
        <f t="shared" si="7"/>
        <v>0</v>
      </c>
      <c r="H200" s="11"/>
      <c r="I200" s="8" t="str">
        <f t="shared" si="8"/>
        <v>OK</v>
      </c>
    </row>
    <row r="201" spans="1:10" x14ac:dyDescent="0.25">
      <c r="A201" s="9" t="s">
        <v>148</v>
      </c>
      <c r="B201" s="17">
        <v>3</v>
      </c>
      <c r="C201" s="11"/>
      <c r="D201" s="12">
        <v>1</v>
      </c>
      <c r="E201" s="12">
        <v>0</v>
      </c>
      <c r="F201" s="11"/>
      <c r="G201" s="13">
        <f t="shared" si="7"/>
        <v>2</v>
      </c>
      <c r="H201" s="11"/>
      <c r="I201" s="8" t="str">
        <f t="shared" si="8"/>
        <v>OK</v>
      </c>
    </row>
    <row r="202" spans="1:10" x14ac:dyDescent="0.25">
      <c r="A202" s="9" t="s">
        <v>149</v>
      </c>
      <c r="B202" s="17">
        <v>3</v>
      </c>
      <c r="C202" s="11"/>
      <c r="D202" s="12">
        <v>2</v>
      </c>
      <c r="E202" s="12">
        <v>2</v>
      </c>
      <c r="F202" s="11"/>
      <c r="G202" s="13">
        <f t="shared" si="7"/>
        <v>1</v>
      </c>
      <c r="H202" s="11"/>
      <c r="I202" s="8" t="str">
        <f t="shared" si="8"/>
        <v>OK</v>
      </c>
    </row>
    <row r="203" spans="1:10" x14ac:dyDescent="0.25">
      <c r="A203" s="9" t="s">
        <v>150</v>
      </c>
      <c r="B203" s="17">
        <v>3</v>
      </c>
      <c r="C203" s="11"/>
      <c r="D203" s="12">
        <v>3</v>
      </c>
      <c r="E203" s="12">
        <v>3</v>
      </c>
      <c r="F203" s="11"/>
      <c r="G203" s="13">
        <f t="shared" si="7"/>
        <v>0</v>
      </c>
      <c r="H203" s="11"/>
      <c r="I203" s="8" t="str">
        <f t="shared" si="8"/>
        <v>OK</v>
      </c>
    </row>
    <row r="204" spans="1:10" x14ac:dyDescent="0.25">
      <c r="A204" s="9" t="s">
        <v>151</v>
      </c>
      <c r="B204" s="17">
        <v>1</v>
      </c>
      <c r="C204" s="11"/>
      <c r="D204" s="12">
        <v>0</v>
      </c>
      <c r="E204" s="12">
        <v>0</v>
      </c>
      <c r="F204" s="11"/>
      <c r="G204" s="13">
        <f t="shared" si="7"/>
        <v>1</v>
      </c>
      <c r="H204" s="11"/>
      <c r="I204" s="8" t="str">
        <f t="shared" si="8"/>
        <v>OK</v>
      </c>
    </row>
    <row r="205" spans="1:10" x14ac:dyDescent="0.25">
      <c r="A205" s="5" t="s">
        <v>152</v>
      </c>
      <c r="B205" s="6">
        <v>20</v>
      </c>
      <c r="C205" s="6"/>
      <c r="D205" s="6">
        <f>SUM(D206:D222)</f>
        <v>15</v>
      </c>
      <c r="E205" s="6">
        <f>SUM(E206:E222)</f>
        <v>14</v>
      </c>
      <c r="F205" s="6">
        <f>SUM(F206:F222)</f>
        <v>0</v>
      </c>
      <c r="G205" s="6">
        <f t="shared" si="7"/>
        <v>5</v>
      </c>
      <c r="H205" s="7"/>
      <c r="I205" s="8" t="str">
        <f t="shared" si="8"/>
        <v>OK</v>
      </c>
      <c r="J205" s="4">
        <f>SUM(B206:B222)</f>
        <v>20</v>
      </c>
    </row>
    <row r="206" spans="1:10" x14ac:dyDescent="0.25">
      <c r="A206" s="9" t="s">
        <v>45</v>
      </c>
      <c r="B206" s="17">
        <v>1</v>
      </c>
      <c r="C206" s="11"/>
      <c r="D206" s="12">
        <v>1</v>
      </c>
      <c r="E206" s="12">
        <v>1</v>
      </c>
      <c r="F206" s="11"/>
      <c r="G206" s="13">
        <f t="shared" si="7"/>
        <v>0</v>
      </c>
      <c r="H206" s="11"/>
      <c r="I206" s="8" t="str">
        <f t="shared" si="8"/>
        <v>OK</v>
      </c>
    </row>
    <row r="207" spans="1:10" x14ac:dyDescent="0.25">
      <c r="A207" s="9" t="s">
        <v>153</v>
      </c>
      <c r="B207" s="17">
        <v>1</v>
      </c>
      <c r="C207" s="11"/>
      <c r="D207" s="12">
        <v>1</v>
      </c>
      <c r="E207" s="12">
        <v>1</v>
      </c>
      <c r="F207" s="11"/>
      <c r="G207" s="13">
        <f t="shared" si="7"/>
        <v>0</v>
      </c>
      <c r="H207" s="11"/>
      <c r="I207" s="8" t="str">
        <f t="shared" si="8"/>
        <v>OK</v>
      </c>
    </row>
    <row r="208" spans="1:10" x14ac:dyDescent="0.25">
      <c r="A208" s="9" t="s">
        <v>154</v>
      </c>
      <c r="B208" s="17">
        <v>1</v>
      </c>
      <c r="C208" s="11"/>
      <c r="D208" s="12">
        <v>1</v>
      </c>
      <c r="E208" s="12">
        <v>1</v>
      </c>
      <c r="F208" s="11"/>
      <c r="G208" s="13">
        <f t="shared" si="7"/>
        <v>0</v>
      </c>
      <c r="H208" s="11"/>
      <c r="I208" s="8" t="str">
        <f t="shared" si="8"/>
        <v>OK</v>
      </c>
    </row>
    <row r="209" spans="1:10" ht="30" x14ac:dyDescent="0.25">
      <c r="A209" s="9" t="s">
        <v>155</v>
      </c>
      <c r="B209" s="17">
        <v>1</v>
      </c>
      <c r="C209" s="11"/>
      <c r="D209" s="12">
        <v>0</v>
      </c>
      <c r="E209" s="12">
        <v>0</v>
      </c>
      <c r="F209" s="11"/>
      <c r="G209" s="13">
        <f t="shared" si="7"/>
        <v>1</v>
      </c>
      <c r="H209" s="11"/>
      <c r="I209" s="8" t="str">
        <f t="shared" si="8"/>
        <v>OK</v>
      </c>
    </row>
    <row r="210" spans="1:10" x14ac:dyDescent="0.25">
      <c r="A210" s="9" t="s">
        <v>126</v>
      </c>
      <c r="B210" s="17">
        <v>1</v>
      </c>
      <c r="C210" s="11"/>
      <c r="D210" s="12">
        <v>0</v>
      </c>
      <c r="E210" s="12">
        <v>0</v>
      </c>
      <c r="F210" s="11"/>
      <c r="G210" s="13">
        <f t="shared" si="7"/>
        <v>1</v>
      </c>
      <c r="H210" s="11"/>
      <c r="I210" s="8" t="str">
        <f t="shared" si="8"/>
        <v>OK</v>
      </c>
    </row>
    <row r="211" spans="1:10" ht="30" x14ac:dyDescent="0.25">
      <c r="A211" s="9" t="s">
        <v>53</v>
      </c>
      <c r="B211" s="17">
        <v>1</v>
      </c>
      <c r="C211" s="11"/>
      <c r="D211" s="12">
        <v>1</v>
      </c>
      <c r="E211" s="12">
        <v>1</v>
      </c>
      <c r="F211" s="11"/>
      <c r="G211" s="13">
        <f t="shared" si="7"/>
        <v>0</v>
      </c>
      <c r="H211" s="11"/>
      <c r="I211" s="8" t="str">
        <f t="shared" si="8"/>
        <v>OK</v>
      </c>
    </row>
    <row r="212" spans="1:10" x14ac:dyDescent="0.25">
      <c r="A212" s="9" t="s">
        <v>20</v>
      </c>
      <c r="B212" s="17">
        <v>2</v>
      </c>
      <c r="C212" s="11"/>
      <c r="D212" s="12">
        <v>2</v>
      </c>
      <c r="E212" s="12">
        <v>1</v>
      </c>
      <c r="F212" s="11"/>
      <c r="G212" s="13">
        <f t="shared" si="7"/>
        <v>0</v>
      </c>
      <c r="H212" s="11"/>
      <c r="I212" s="8" t="str">
        <f t="shared" si="8"/>
        <v>OK</v>
      </c>
    </row>
    <row r="213" spans="1:10" x14ac:dyDescent="0.25">
      <c r="A213" s="9" t="s">
        <v>156</v>
      </c>
      <c r="B213" s="17">
        <v>1</v>
      </c>
      <c r="C213" s="11"/>
      <c r="D213" s="12">
        <v>1</v>
      </c>
      <c r="E213" s="12">
        <v>1</v>
      </c>
      <c r="F213" s="11"/>
      <c r="G213" s="13">
        <f t="shared" si="7"/>
        <v>0</v>
      </c>
      <c r="H213" s="11"/>
      <c r="I213" s="8" t="str">
        <f t="shared" si="8"/>
        <v>OK</v>
      </c>
    </row>
    <row r="214" spans="1:10" x14ac:dyDescent="0.25">
      <c r="A214" s="9" t="s">
        <v>56</v>
      </c>
      <c r="B214" s="17">
        <v>1</v>
      </c>
      <c r="C214" s="11"/>
      <c r="D214" s="12">
        <v>1</v>
      </c>
      <c r="E214" s="12">
        <v>1</v>
      </c>
      <c r="F214" s="11"/>
      <c r="G214" s="13">
        <f t="shared" si="7"/>
        <v>0</v>
      </c>
      <c r="H214" s="11"/>
      <c r="I214" s="8" t="str">
        <f t="shared" si="8"/>
        <v>OK</v>
      </c>
    </row>
    <row r="215" spans="1:10" ht="30" x14ac:dyDescent="0.25">
      <c r="A215" s="9" t="s">
        <v>157</v>
      </c>
      <c r="B215" s="17">
        <v>1</v>
      </c>
      <c r="C215" s="11"/>
      <c r="D215" s="12">
        <v>1</v>
      </c>
      <c r="E215" s="12">
        <v>1</v>
      </c>
      <c r="F215" s="11"/>
      <c r="G215" s="13">
        <f t="shared" si="7"/>
        <v>0</v>
      </c>
      <c r="H215" s="11"/>
      <c r="I215" s="8" t="str">
        <f t="shared" si="8"/>
        <v>OK</v>
      </c>
    </row>
    <row r="216" spans="1:10" x14ac:dyDescent="0.25">
      <c r="A216" s="9" t="s">
        <v>58</v>
      </c>
      <c r="B216" s="17">
        <v>1</v>
      </c>
      <c r="C216" s="11"/>
      <c r="D216" s="12">
        <v>1</v>
      </c>
      <c r="E216" s="12">
        <v>1</v>
      </c>
      <c r="F216" s="11"/>
      <c r="G216" s="13">
        <f t="shared" si="7"/>
        <v>0</v>
      </c>
      <c r="H216" s="11"/>
      <c r="I216" s="8" t="str">
        <f t="shared" si="8"/>
        <v>OK</v>
      </c>
    </row>
    <row r="217" spans="1:10" x14ac:dyDescent="0.25">
      <c r="A217" s="9" t="s">
        <v>31</v>
      </c>
      <c r="B217" s="17">
        <v>1</v>
      </c>
      <c r="C217" s="11"/>
      <c r="D217" s="12">
        <v>1</v>
      </c>
      <c r="E217" s="12">
        <v>1</v>
      </c>
      <c r="F217" s="11"/>
      <c r="G217" s="13">
        <f t="shared" si="7"/>
        <v>0</v>
      </c>
      <c r="H217" s="11"/>
      <c r="I217" s="8" t="str">
        <f t="shared" si="8"/>
        <v>OK</v>
      </c>
    </row>
    <row r="218" spans="1:10" x14ac:dyDescent="0.25">
      <c r="A218" s="9" t="s">
        <v>158</v>
      </c>
      <c r="B218" s="17">
        <v>1</v>
      </c>
      <c r="C218" s="11"/>
      <c r="D218" s="12">
        <v>1</v>
      </c>
      <c r="E218" s="12">
        <v>1</v>
      </c>
      <c r="F218" s="11"/>
      <c r="G218" s="13">
        <f t="shared" si="7"/>
        <v>0</v>
      </c>
      <c r="H218" s="11"/>
      <c r="I218" s="8" t="str">
        <f t="shared" si="8"/>
        <v>OK</v>
      </c>
    </row>
    <row r="219" spans="1:10" x14ac:dyDescent="0.25">
      <c r="A219" s="9" t="s">
        <v>159</v>
      </c>
      <c r="B219" s="17">
        <v>1</v>
      </c>
      <c r="C219" s="11"/>
      <c r="D219" s="12">
        <v>1</v>
      </c>
      <c r="E219" s="12">
        <v>1</v>
      </c>
      <c r="F219" s="11"/>
      <c r="G219" s="13">
        <f t="shared" si="7"/>
        <v>0</v>
      </c>
      <c r="H219" s="11"/>
      <c r="I219" s="8" t="str">
        <f t="shared" si="8"/>
        <v>OK</v>
      </c>
    </row>
    <row r="220" spans="1:10" x14ac:dyDescent="0.25">
      <c r="A220" s="9" t="s">
        <v>160</v>
      </c>
      <c r="B220" s="17">
        <v>1</v>
      </c>
      <c r="C220" s="11"/>
      <c r="D220" s="12">
        <v>0</v>
      </c>
      <c r="E220" s="12">
        <v>0</v>
      </c>
      <c r="F220" s="11"/>
      <c r="G220" s="13">
        <f t="shared" si="7"/>
        <v>1</v>
      </c>
      <c r="H220" s="11"/>
      <c r="I220" s="8" t="str">
        <f t="shared" si="8"/>
        <v>OK</v>
      </c>
    </row>
    <row r="221" spans="1:10" x14ac:dyDescent="0.25">
      <c r="A221" s="9" t="s">
        <v>60</v>
      </c>
      <c r="B221" s="17">
        <v>3</v>
      </c>
      <c r="C221" s="11"/>
      <c r="D221" s="12">
        <v>2</v>
      </c>
      <c r="E221" s="12">
        <v>2</v>
      </c>
      <c r="F221" s="11"/>
      <c r="G221" s="13">
        <f t="shared" si="7"/>
        <v>1</v>
      </c>
      <c r="H221" s="11"/>
      <c r="I221" s="8" t="str">
        <f t="shared" si="8"/>
        <v>OK</v>
      </c>
    </row>
    <row r="222" spans="1:10" x14ac:dyDescent="0.25">
      <c r="A222" s="9" t="s">
        <v>63</v>
      </c>
      <c r="B222" s="17">
        <v>1</v>
      </c>
      <c r="C222" s="11"/>
      <c r="D222" s="12">
        <v>0</v>
      </c>
      <c r="E222" s="12">
        <v>0</v>
      </c>
      <c r="F222" s="11"/>
      <c r="G222" s="13">
        <f t="shared" si="7"/>
        <v>1</v>
      </c>
      <c r="H222" s="11"/>
      <c r="I222" s="8" t="str">
        <f t="shared" si="8"/>
        <v>OK</v>
      </c>
    </row>
    <row r="223" spans="1:10" x14ac:dyDescent="0.25">
      <c r="A223" s="5" t="s">
        <v>161</v>
      </c>
      <c r="B223" s="6">
        <v>8</v>
      </c>
      <c r="C223" s="6"/>
      <c r="D223" s="6">
        <f>SUM(D224:D229)</f>
        <v>5</v>
      </c>
      <c r="E223" s="6">
        <f>SUM(E224:E229)</f>
        <v>4</v>
      </c>
      <c r="F223" s="6">
        <f>SUM(F224:F229)</f>
        <v>0</v>
      </c>
      <c r="G223" s="6">
        <f t="shared" si="7"/>
        <v>3</v>
      </c>
      <c r="H223" s="7"/>
      <c r="I223" s="8" t="str">
        <f t="shared" si="8"/>
        <v>OK</v>
      </c>
      <c r="J223" s="4">
        <f>SUM(B224:B229)</f>
        <v>8</v>
      </c>
    </row>
    <row r="224" spans="1:10" x14ac:dyDescent="0.25">
      <c r="A224" s="19" t="s">
        <v>162</v>
      </c>
      <c r="B224" s="10">
        <v>1</v>
      </c>
      <c r="C224" s="20"/>
      <c r="D224" s="22">
        <v>0</v>
      </c>
      <c r="E224" s="22">
        <v>0</v>
      </c>
      <c r="F224" s="20"/>
      <c r="G224" s="13">
        <f t="shared" si="7"/>
        <v>1</v>
      </c>
      <c r="H224" s="11"/>
      <c r="I224" s="8" t="str">
        <f t="shared" si="8"/>
        <v>OK</v>
      </c>
    </row>
    <row r="225" spans="1:10" x14ac:dyDescent="0.25">
      <c r="A225" s="9" t="s">
        <v>163</v>
      </c>
      <c r="B225" s="17">
        <v>2</v>
      </c>
      <c r="C225" s="11"/>
      <c r="D225" s="12">
        <v>2</v>
      </c>
      <c r="E225" s="12">
        <v>2</v>
      </c>
      <c r="F225" s="11"/>
      <c r="G225" s="13">
        <f t="shared" si="7"/>
        <v>0</v>
      </c>
      <c r="H225" s="11"/>
      <c r="I225" s="8" t="str">
        <f t="shared" si="8"/>
        <v>OK</v>
      </c>
    </row>
    <row r="226" spans="1:10" x14ac:dyDescent="0.25">
      <c r="A226" s="9" t="s">
        <v>27</v>
      </c>
      <c r="B226" s="17">
        <v>1</v>
      </c>
      <c r="C226" s="11"/>
      <c r="D226" s="12">
        <v>1</v>
      </c>
      <c r="E226" s="12">
        <v>0</v>
      </c>
      <c r="F226" s="11"/>
      <c r="G226" s="13">
        <f t="shared" si="7"/>
        <v>0</v>
      </c>
      <c r="H226" s="11"/>
      <c r="I226" s="8" t="str">
        <f t="shared" si="8"/>
        <v>OK</v>
      </c>
    </row>
    <row r="227" spans="1:10" x14ac:dyDescent="0.25">
      <c r="A227" s="9" t="s">
        <v>164</v>
      </c>
      <c r="B227" s="17">
        <v>1</v>
      </c>
      <c r="C227" s="11"/>
      <c r="D227" s="12">
        <v>0</v>
      </c>
      <c r="E227" s="12">
        <v>0</v>
      </c>
      <c r="F227" s="11"/>
      <c r="G227" s="13">
        <f t="shared" si="7"/>
        <v>1</v>
      </c>
      <c r="H227" s="11"/>
      <c r="I227" s="8" t="str">
        <f t="shared" si="8"/>
        <v>OK</v>
      </c>
    </row>
    <row r="228" spans="1:10" x14ac:dyDescent="0.25">
      <c r="A228" s="9" t="s">
        <v>60</v>
      </c>
      <c r="B228" s="17">
        <v>1</v>
      </c>
      <c r="C228" s="11"/>
      <c r="D228" s="12">
        <v>1</v>
      </c>
      <c r="E228" s="12">
        <v>1</v>
      </c>
      <c r="F228" s="11"/>
      <c r="G228" s="13">
        <f t="shared" si="7"/>
        <v>0</v>
      </c>
      <c r="H228" s="11"/>
      <c r="I228" s="8" t="str">
        <f t="shared" si="8"/>
        <v>OK</v>
      </c>
    </row>
    <row r="229" spans="1:10" x14ac:dyDescent="0.25">
      <c r="A229" s="9" t="s">
        <v>165</v>
      </c>
      <c r="B229" s="17">
        <v>2</v>
      </c>
      <c r="C229" s="11"/>
      <c r="D229" s="12">
        <v>1</v>
      </c>
      <c r="E229" s="12">
        <v>1</v>
      </c>
      <c r="F229" s="11"/>
      <c r="G229" s="13">
        <f t="shared" si="7"/>
        <v>1</v>
      </c>
      <c r="H229" s="11"/>
      <c r="I229" s="8" t="str">
        <f t="shared" si="8"/>
        <v>OK</v>
      </c>
    </row>
    <row r="230" spans="1:10" x14ac:dyDescent="0.25">
      <c r="A230" s="5" t="s">
        <v>166</v>
      </c>
      <c r="B230" s="6">
        <v>2</v>
      </c>
      <c r="C230" s="6"/>
      <c r="D230" s="6">
        <f>SUM(D231)</f>
        <v>1</v>
      </c>
      <c r="E230" s="6">
        <f>SUM(E231)</f>
        <v>0</v>
      </c>
      <c r="F230" s="6">
        <f>SUM(F231)</f>
        <v>0</v>
      </c>
      <c r="G230" s="6">
        <f t="shared" si="7"/>
        <v>1</v>
      </c>
      <c r="H230" s="7"/>
      <c r="I230" s="8" t="str">
        <f t="shared" si="8"/>
        <v>OK</v>
      </c>
      <c r="J230" s="4">
        <f>SUM(B231)</f>
        <v>2</v>
      </c>
    </row>
    <row r="231" spans="1:10" x14ac:dyDescent="0.25">
      <c r="A231" s="19" t="s">
        <v>167</v>
      </c>
      <c r="B231" s="10">
        <v>2</v>
      </c>
      <c r="C231" s="20"/>
      <c r="D231" s="22">
        <v>1</v>
      </c>
      <c r="E231" s="22"/>
      <c r="F231" s="20"/>
      <c r="G231" s="13">
        <f t="shared" si="7"/>
        <v>1</v>
      </c>
      <c r="H231" s="11"/>
      <c r="I231" s="8" t="str">
        <f t="shared" si="8"/>
        <v>OK</v>
      </c>
    </row>
    <row r="232" spans="1:10" x14ac:dyDescent="0.25">
      <c r="A232" s="5" t="s">
        <v>168</v>
      </c>
      <c r="B232" s="6">
        <v>8</v>
      </c>
      <c r="C232" s="6"/>
      <c r="D232" s="6">
        <f>SUM(D233:D238)</f>
        <v>8</v>
      </c>
      <c r="E232" s="6">
        <f>SUM(E233:E238)</f>
        <v>7</v>
      </c>
      <c r="F232" s="6">
        <f>SUM(F233:F238)</f>
        <v>0</v>
      </c>
      <c r="G232" s="6">
        <f t="shared" si="7"/>
        <v>0</v>
      </c>
      <c r="H232" s="7"/>
      <c r="I232" s="25" t="str">
        <f t="shared" si="8"/>
        <v>OK</v>
      </c>
      <c r="J232" s="26">
        <f>SUM(B233:B238)</f>
        <v>8</v>
      </c>
    </row>
    <row r="233" spans="1:10" ht="30" x14ac:dyDescent="0.25">
      <c r="A233" s="27" t="s">
        <v>169</v>
      </c>
      <c r="B233" s="28">
        <v>1</v>
      </c>
      <c r="C233" s="28"/>
      <c r="D233" s="28">
        <v>1</v>
      </c>
      <c r="E233" s="28">
        <v>1</v>
      </c>
      <c r="F233" s="28"/>
      <c r="G233" s="13">
        <f t="shared" si="7"/>
        <v>0</v>
      </c>
      <c r="H233" s="28"/>
      <c r="I233" s="8" t="str">
        <f t="shared" si="8"/>
        <v>OK</v>
      </c>
    </row>
    <row r="234" spans="1:10" x14ac:dyDescent="0.25">
      <c r="A234" s="27" t="s">
        <v>170</v>
      </c>
      <c r="B234" s="28">
        <v>1</v>
      </c>
      <c r="C234" s="28"/>
      <c r="D234" s="28">
        <v>1</v>
      </c>
      <c r="E234" s="28">
        <v>0</v>
      </c>
      <c r="F234" s="28"/>
      <c r="G234" s="13">
        <f t="shared" si="7"/>
        <v>0</v>
      </c>
      <c r="H234" s="28"/>
      <c r="I234" s="8" t="str">
        <f t="shared" si="8"/>
        <v>OK</v>
      </c>
    </row>
    <row r="235" spans="1:10" x14ac:dyDescent="0.25">
      <c r="A235" s="27" t="s">
        <v>29</v>
      </c>
      <c r="B235" s="28">
        <v>3</v>
      </c>
      <c r="C235" s="28"/>
      <c r="D235" s="28">
        <v>3</v>
      </c>
      <c r="E235" s="28">
        <v>3</v>
      </c>
      <c r="F235" s="28"/>
      <c r="G235" s="13">
        <f t="shared" si="7"/>
        <v>0</v>
      </c>
      <c r="H235" s="28"/>
      <c r="I235" s="8" t="str">
        <f t="shared" si="8"/>
        <v>OK</v>
      </c>
    </row>
    <row r="236" spans="1:10" x14ac:dyDescent="0.25">
      <c r="A236" s="27" t="s">
        <v>31</v>
      </c>
      <c r="B236" s="28">
        <v>1</v>
      </c>
      <c r="C236" s="28"/>
      <c r="D236" s="28">
        <v>1</v>
      </c>
      <c r="E236" s="28">
        <v>1</v>
      </c>
      <c r="F236" s="28"/>
      <c r="G236" s="13">
        <f t="shared" si="7"/>
        <v>0</v>
      </c>
      <c r="H236" s="28"/>
      <c r="I236" s="8" t="str">
        <f t="shared" si="8"/>
        <v>OK</v>
      </c>
    </row>
    <row r="237" spans="1:10" x14ac:dyDescent="0.25">
      <c r="A237" s="27" t="s">
        <v>171</v>
      </c>
      <c r="B237" s="28">
        <v>1</v>
      </c>
      <c r="C237" s="28"/>
      <c r="D237" s="28">
        <v>1</v>
      </c>
      <c r="E237" s="28">
        <v>1</v>
      </c>
      <c r="F237" s="28"/>
      <c r="G237" s="13">
        <f t="shared" si="7"/>
        <v>0</v>
      </c>
      <c r="H237" s="28"/>
      <c r="I237" s="8" t="str">
        <f t="shared" si="8"/>
        <v>OK</v>
      </c>
    </row>
    <row r="238" spans="1:10" x14ac:dyDescent="0.25">
      <c r="A238" s="27" t="s">
        <v>38</v>
      </c>
      <c r="B238" s="28">
        <v>1</v>
      </c>
      <c r="C238" s="28"/>
      <c r="D238" s="28">
        <v>1</v>
      </c>
      <c r="E238" s="28">
        <v>1</v>
      </c>
      <c r="F238" s="28"/>
      <c r="G238" s="13">
        <f t="shared" si="7"/>
        <v>0</v>
      </c>
      <c r="H238" s="28"/>
      <c r="I238" s="8" t="str">
        <f t="shared" si="8"/>
        <v>OK</v>
      </c>
    </row>
    <row r="239" spans="1:10" x14ac:dyDescent="0.25">
      <c r="A239" s="5" t="s">
        <v>172</v>
      </c>
      <c r="B239" s="6">
        <v>6</v>
      </c>
      <c r="C239" s="6"/>
      <c r="D239" s="6">
        <f>SUM(D240:D242)</f>
        <v>0</v>
      </c>
      <c r="E239" s="6">
        <f>SUM(E240:E242)</f>
        <v>0</v>
      </c>
      <c r="F239" s="6">
        <f>SUM(F240:F242)</f>
        <v>0</v>
      </c>
      <c r="G239" s="6">
        <f t="shared" si="7"/>
        <v>6</v>
      </c>
      <c r="H239" s="7"/>
      <c r="I239" s="8" t="str">
        <f t="shared" si="8"/>
        <v>OK</v>
      </c>
      <c r="J239" s="4">
        <f>SUM(B240:B242)</f>
        <v>6</v>
      </c>
    </row>
    <row r="240" spans="1:10" x14ac:dyDescent="0.25">
      <c r="A240" s="19" t="s">
        <v>50</v>
      </c>
      <c r="B240" s="10">
        <v>2</v>
      </c>
      <c r="C240" s="20"/>
      <c r="D240" s="12"/>
      <c r="E240" s="12"/>
      <c r="F240" s="11"/>
      <c r="G240" s="13">
        <f t="shared" si="7"/>
        <v>2</v>
      </c>
      <c r="H240" s="11"/>
      <c r="I240" s="8" t="str">
        <f>IF(B240&gt;=D240,"OK","ΠΡΟΒΛΗΜΑ")</f>
        <v>OK</v>
      </c>
    </row>
    <row r="241" spans="1:10" x14ac:dyDescent="0.25">
      <c r="A241" s="19" t="s">
        <v>132</v>
      </c>
      <c r="B241" s="10">
        <v>3</v>
      </c>
      <c r="C241" s="20"/>
      <c r="D241" s="12"/>
      <c r="E241" s="12"/>
      <c r="F241" s="11"/>
      <c r="G241" s="13">
        <f t="shared" si="7"/>
        <v>3</v>
      </c>
      <c r="H241" s="11"/>
      <c r="I241" s="8" t="str">
        <f>IF(B241&gt;=D241,"OK","ΠΡΟΒΛΗΜΑ")</f>
        <v>OK</v>
      </c>
    </row>
    <row r="242" spans="1:10" x14ac:dyDescent="0.25">
      <c r="A242" s="19" t="s">
        <v>173</v>
      </c>
      <c r="B242" s="10">
        <v>1</v>
      </c>
      <c r="C242" s="20"/>
      <c r="D242" s="12"/>
      <c r="E242" s="12"/>
      <c r="F242" s="11"/>
      <c r="G242" s="13">
        <f t="shared" si="7"/>
        <v>1</v>
      </c>
      <c r="H242" s="11"/>
      <c r="I242" s="8" t="str">
        <f>IF(B242&gt;=D242,"OK","ΠΡΟΒΛΗΜΑ")</f>
        <v>OK</v>
      </c>
    </row>
    <row r="243" spans="1:10" x14ac:dyDescent="0.25">
      <c r="A243" s="5" t="s">
        <v>174</v>
      </c>
      <c r="B243" s="6">
        <v>1</v>
      </c>
      <c r="C243" s="6">
        <f>SUM(C244)</f>
        <v>0</v>
      </c>
      <c r="D243" s="6">
        <f>SUM(D244)</f>
        <v>0</v>
      </c>
      <c r="E243" s="6">
        <f>SUM(E244)</f>
        <v>0</v>
      </c>
      <c r="F243" s="6">
        <f>SUM(F244)</f>
        <v>0</v>
      </c>
      <c r="G243" s="6">
        <f t="shared" si="7"/>
        <v>1</v>
      </c>
      <c r="H243" s="7"/>
      <c r="I243" s="8" t="str">
        <f t="shared" si="8"/>
        <v>OK</v>
      </c>
      <c r="J243" s="4">
        <f>SUM(B244)</f>
        <v>1</v>
      </c>
    </row>
    <row r="244" spans="1:10" ht="33.75" x14ac:dyDescent="0.25">
      <c r="A244" s="19" t="s">
        <v>175</v>
      </c>
      <c r="B244" s="10">
        <v>1</v>
      </c>
      <c r="C244" s="20"/>
      <c r="D244" s="12"/>
      <c r="E244" s="12"/>
      <c r="F244" s="11"/>
      <c r="G244" s="13">
        <f t="shared" si="7"/>
        <v>1</v>
      </c>
      <c r="H244" s="29" t="s">
        <v>176</v>
      </c>
      <c r="I244" s="8" t="str">
        <f t="shared" si="8"/>
        <v>OK</v>
      </c>
    </row>
    <row r="245" spans="1:10" x14ac:dyDescent="0.25">
      <c r="A245" s="5" t="s">
        <v>177</v>
      </c>
      <c r="B245" s="6">
        <v>1</v>
      </c>
      <c r="C245" s="6"/>
      <c r="D245" s="6">
        <f>SUM(D246)</f>
        <v>1</v>
      </c>
      <c r="E245" s="6">
        <f t="shared" ref="E245:F245" si="9">SUM(E246)</f>
        <v>1</v>
      </c>
      <c r="F245" s="6">
        <f t="shared" si="9"/>
        <v>0</v>
      </c>
      <c r="G245" s="6">
        <f>B245-D245-F245</f>
        <v>0</v>
      </c>
      <c r="H245" s="7"/>
      <c r="I245" s="8" t="str">
        <f t="shared" si="8"/>
        <v>OK</v>
      </c>
      <c r="J245" s="26">
        <f>SUM(B246)</f>
        <v>1</v>
      </c>
    </row>
    <row r="246" spans="1:10" x14ac:dyDescent="0.25">
      <c r="A246" s="27" t="s">
        <v>178</v>
      </c>
      <c r="B246" s="28">
        <v>1</v>
      </c>
      <c r="C246" s="28"/>
      <c r="D246" s="28">
        <v>1</v>
      </c>
      <c r="E246" s="28">
        <v>1</v>
      </c>
      <c r="F246" s="28"/>
      <c r="G246" s="28"/>
      <c r="H246" s="28"/>
      <c r="I246" s="8" t="str">
        <f t="shared" si="8"/>
        <v>OK</v>
      </c>
    </row>
    <row r="247" spans="1:10" x14ac:dyDescent="0.25">
      <c r="D247" s="4">
        <f>D245+D232+D230+D223+D205+D198+D192+D178+D159+D143+D123+D116+D110+D100+D98+D91+D82+D72+D36+D2</f>
        <v>245</v>
      </c>
      <c r="E247" s="4">
        <f>E2+E36+E72+E82+E91+E98+E110+E116+E123+E143+E159+E178+E192+E198+E205+E223+E232+E230+E239+E243+E245+E100</f>
        <v>179</v>
      </c>
      <c r="F247" s="4">
        <f>SUM(F245+F243+F239+F232+F230+F223+F205+F198+F192+F178+F159+F143+F123+F116+F110+F100+F98+F91+F82+F72+F36+F2)</f>
        <v>2</v>
      </c>
      <c r="G247" s="4">
        <f>SUM(G245+G243+G239+G232+G230+G223+G205+G198+G192+G178+G159+G143+G123+G116+G110+G100+G98+G91+G82+G72+G36+G2)</f>
        <v>117</v>
      </c>
    </row>
    <row r="248" spans="1:10" x14ac:dyDescent="0.25">
      <c r="D248" s="32" t="s">
        <v>179</v>
      </c>
      <c r="E248" s="32" t="s">
        <v>179</v>
      </c>
      <c r="G248" s="32" t="s">
        <v>179</v>
      </c>
    </row>
    <row r="250" spans="1:10" x14ac:dyDescent="0.25">
      <c r="D250" s="37" t="s">
        <v>180</v>
      </c>
      <c r="E250" s="11">
        <f>D247+F247+G247</f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32"/>
  <sheetViews>
    <sheetView tabSelected="1" workbookViewId="0">
      <selection activeCell="D12" sqref="D12"/>
    </sheetView>
  </sheetViews>
  <sheetFormatPr defaultRowHeight="11.25" x14ac:dyDescent="0.2"/>
  <cols>
    <col min="1" max="1" width="4.28515625" style="51" customWidth="1"/>
    <col min="2" max="2" width="38.85546875" style="51" customWidth="1"/>
    <col min="3" max="3" width="10.140625" style="51" customWidth="1"/>
    <col min="4" max="4" width="13.140625" style="51" customWidth="1"/>
    <col min="5" max="5" width="14.28515625" style="51" customWidth="1"/>
    <col min="6" max="6" width="7.85546875" style="51" customWidth="1"/>
    <col min="7" max="7" width="8" style="51" customWidth="1"/>
    <col min="8" max="8" width="14.5703125" style="51" customWidth="1"/>
    <col min="9" max="52" width="9.140625" style="50"/>
    <col min="53" max="256" width="9.140625" style="51"/>
    <col min="257" max="257" width="4.28515625" style="51" customWidth="1"/>
    <col min="258" max="258" width="38.85546875" style="51" customWidth="1"/>
    <col min="259" max="259" width="10.140625" style="51" customWidth="1"/>
    <col min="260" max="260" width="13.140625" style="51" customWidth="1"/>
    <col min="261" max="261" width="14.28515625" style="51" customWidth="1"/>
    <col min="262" max="262" width="7.85546875" style="51" customWidth="1"/>
    <col min="263" max="263" width="8" style="51" customWidth="1"/>
    <col min="264" max="264" width="14.5703125" style="51" customWidth="1"/>
    <col min="265" max="512" width="9.140625" style="51"/>
    <col min="513" max="513" width="4.28515625" style="51" customWidth="1"/>
    <col min="514" max="514" width="38.85546875" style="51" customWidth="1"/>
    <col min="515" max="515" width="10.140625" style="51" customWidth="1"/>
    <col min="516" max="516" width="13.140625" style="51" customWidth="1"/>
    <col min="517" max="517" width="14.28515625" style="51" customWidth="1"/>
    <col min="518" max="518" width="7.85546875" style="51" customWidth="1"/>
    <col min="519" max="519" width="8" style="51" customWidth="1"/>
    <col min="520" max="520" width="14.5703125" style="51" customWidth="1"/>
    <col min="521" max="768" width="9.140625" style="51"/>
    <col min="769" max="769" width="4.28515625" style="51" customWidth="1"/>
    <col min="770" max="770" width="38.85546875" style="51" customWidth="1"/>
    <col min="771" max="771" width="10.140625" style="51" customWidth="1"/>
    <col min="772" max="772" width="13.140625" style="51" customWidth="1"/>
    <col min="773" max="773" width="14.28515625" style="51" customWidth="1"/>
    <col min="774" max="774" width="7.85546875" style="51" customWidth="1"/>
    <col min="775" max="775" width="8" style="51" customWidth="1"/>
    <col min="776" max="776" width="14.5703125" style="51" customWidth="1"/>
    <col min="777" max="1024" width="9.140625" style="51"/>
    <col min="1025" max="1025" width="4.28515625" style="51" customWidth="1"/>
    <col min="1026" max="1026" width="38.85546875" style="51" customWidth="1"/>
    <col min="1027" max="1027" width="10.140625" style="51" customWidth="1"/>
    <col min="1028" max="1028" width="13.140625" style="51" customWidth="1"/>
    <col min="1029" max="1029" width="14.28515625" style="51" customWidth="1"/>
    <col min="1030" max="1030" width="7.85546875" style="51" customWidth="1"/>
    <col min="1031" max="1031" width="8" style="51" customWidth="1"/>
    <col min="1032" max="1032" width="14.5703125" style="51" customWidth="1"/>
    <col min="1033" max="1280" width="9.140625" style="51"/>
    <col min="1281" max="1281" width="4.28515625" style="51" customWidth="1"/>
    <col min="1282" max="1282" width="38.85546875" style="51" customWidth="1"/>
    <col min="1283" max="1283" width="10.140625" style="51" customWidth="1"/>
    <col min="1284" max="1284" width="13.140625" style="51" customWidth="1"/>
    <col min="1285" max="1285" width="14.28515625" style="51" customWidth="1"/>
    <col min="1286" max="1286" width="7.85546875" style="51" customWidth="1"/>
    <col min="1287" max="1287" width="8" style="51" customWidth="1"/>
    <col min="1288" max="1288" width="14.5703125" style="51" customWidth="1"/>
    <col min="1289" max="1536" width="9.140625" style="51"/>
    <col min="1537" max="1537" width="4.28515625" style="51" customWidth="1"/>
    <col min="1538" max="1538" width="38.85546875" style="51" customWidth="1"/>
    <col min="1539" max="1539" width="10.140625" style="51" customWidth="1"/>
    <col min="1540" max="1540" width="13.140625" style="51" customWidth="1"/>
    <col min="1541" max="1541" width="14.28515625" style="51" customWidth="1"/>
    <col min="1542" max="1542" width="7.85546875" style="51" customWidth="1"/>
    <col min="1543" max="1543" width="8" style="51" customWidth="1"/>
    <col min="1544" max="1544" width="14.5703125" style="51" customWidth="1"/>
    <col min="1545" max="1792" width="9.140625" style="51"/>
    <col min="1793" max="1793" width="4.28515625" style="51" customWidth="1"/>
    <col min="1794" max="1794" width="38.85546875" style="51" customWidth="1"/>
    <col min="1795" max="1795" width="10.140625" style="51" customWidth="1"/>
    <col min="1796" max="1796" width="13.140625" style="51" customWidth="1"/>
    <col min="1797" max="1797" width="14.28515625" style="51" customWidth="1"/>
    <col min="1798" max="1798" width="7.85546875" style="51" customWidth="1"/>
    <col min="1799" max="1799" width="8" style="51" customWidth="1"/>
    <col min="1800" max="1800" width="14.5703125" style="51" customWidth="1"/>
    <col min="1801" max="2048" width="9.140625" style="51"/>
    <col min="2049" max="2049" width="4.28515625" style="51" customWidth="1"/>
    <col min="2050" max="2050" width="38.85546875" style="51" customWidth="1"/>
    <col min="2051" max="2051" width="10.140625" style="51" customWidth="1"/>
    <col min="2052" max="2052" width="13.140625" style="51" customWidth="1"/>
    <col min="2053" max="2053" width="14.28515625" style="51" customWidth="1"/>
    <col min="2054" max="2054" width="7.85546875" style="51" customWidth="1"/>
    <col min="2055" max="2055" width="8" style="51" customWidth="1"/>
    <col min="2056" max="2056" width="14.5703125" style="51" customWidth="1"/>
    <col min="2057" max="2304" width="9.140625" style="51"/>
    <col min="2305" max="2305" width="4.28515625" style="51" customWidth="1"/>
    <col min="2306" max="2306" width="38.85546875" style="51" customWidth="1"/>
    <col min="2307" max="2307" width="10.140625" style="51" customWidth="1"/>
    <col min="2308" max="2308" width="13.140625" style="51" customWidth="1"/>
    <col min="2309" max="2309" width="14.28515625" style="51" customWidth="1"/>
    <col min="2310" max="2310" width="7.85546875" style="51" customWidth="1"/>
    <col min="2311" max="2311" width="8" style="51" customWidth="1"/>
    <col min="2312" max="2312" width="14.5703125" style="51" customWidth="1"/>
    <col min="2313" max="2560" width="9.140625" style="51"/>
    <col min="2561" max="2561" width="4.28515625" style="51" customWidth="1"/>
    <col min="2562" max="2562" width="38.85546875" style="51" customWidth="1"/>
    <col min="2563" max="2563" width="10.140625" style="51" customWidth="1"/>
    <col min="2564" max="2564" width="13.140625" style="51" customWidth="1"/>
    <col min="2565" max="2565" width="14.28515625" style="51" customWidth="1"/>
    <col min="2566" max="2566" width="7.85546875" style="51" customWidth="1"/>
    <col min="2567" max="2567" width="8" style="51" customWidth="1"/>
    <col min="2568" max="2568" width="14.5703125" style="51" customWidth="1"/>
    <col min="2569" max="2816" width="9.140625" style="51"/>
    <col min="2817" max="2817" width="4.28515625" style="51" customWidth="1"/>
    <col min="2818" max="2818" width="38.85546875" style="51" customWidth="1"/>
    <col min="2819" max="2819" width="10.140625" style="51" customWidth="1"/>
    <col min="2820" max="2820" width="13.140625" style="51" customWidth="1"/>
    <col min="2821" max="2821" width="14.28515625" style="51" customWidth="1"/>
    <col min="2822" max="2822" width="7.85546875" style="51" customWidth="1"/>
    <col min="2823" max="2823" width="8" style="51" customWidth="1"/>
    <col min="2824" max="2824" width="14.5703125" style="51" customWidth="1"/>
    <col min="2825" max="3072" width="9.140625" style="51"/>
    <col min="3073" max="3073" width="4.28515625" style="51" customWidth="1"/>
    <col min="3074" max="3074" width="38.85546875" style="51" customWidth="1"/>
    <col min="3075" max="3075" width="10.140625" style="51" customWidth="1"/>
    <col min="3076" max="3076" width="13.140625" style="51" customWidth="1"/>
    <col min="3077" max="3077" width="14.28515625" style="51" customWidth="1"/>
    <col min="3078" max="3078" width="7.85546875" style="51" customWidth="1"/>
    <col min="3079" max="3079" width="8" style="51" customWidth="1"/>
    <col min="3080" max="3080" width="14.5703125" style="51" customWidth="1"/>
    <col min="3081" max="3328" width="9.140625" style="51"/>
    <col min="3329" max="3329" width="4.28515625" style="51" customWidth="1"/>
    <col min="3330" max="3330" width="38.85546875" style="51" customWidth="1"/>
    <col min="3331" max="3331" width="10.140625" style="51" customWidth="1"/>
    <col min="3332" max="3332" width="13.140625" style="51" customWidth="1"/>
    <col min="3333" max="3333" width="14.28515625" style="51" customWidth="1"/>
    <col min="3334" max="3334" width="7.85546875" style="51" customWidth="1"/>
    <col min="3335" max="3335" width="8" style="51" customWidth="1"/>
    <col min="3336" max="3336" width="14.5703125" style="51" customWidth="1"/>
    <col min="3337" max="3584" width="9.140625" style="51"/>
    <col min="3585" max="3585" width="4.28515625" style="51" customWidth="1"/>
    <col min="3586" max="3586" width="38.85546875" style="51" customWidth="1"/>
    <col min="3587" max="3587" width="10.140625" style="51" customWidth="1"/>
    <col min="3588" max="3588" width="13.140625" style="51" customWidth="1"/>
    <col min="3589" max="3589" width="14.28515625" style="51" customWidth="1"/>
    <col min="3590" max="3590" width="7.85546875" style="51" customWidth="1"/>
    <col min="3591" max="3591" width="8" style="51" customWidth="1"/>
    <col min="3592" max="3592" width="14.5703125" style="51" customWidth="1"/>
    <col min="3593" max="3840" width="9.140625" style="51"/>
    <col min="3841" max="3841" width="4.28515625" style="51" customWidth="1"/>
    <col min="3842" max="3842" width="38.85546875" style="51" customWidth="1"/>
    <col min="3843" max="3843" width="10.140625" style="51" customWidth="1"/>
    <col min="3844" max="3844" width="13.140625" style="51" customWidth="1"/>
    <col min="3845" max="3845" width="14.28515625" style="51" customWidth="1"/>
    <col min="3846" max="3846" width="7.85546875" style="51" customWidth="1"/>
    <col min="3847" max="3847" width="8" style="51" customWidth="1"/>
    <col min="3848" max="3848" width="14.5703125" style="51" customWidth="1"/>
    <col min="3849" max="4096" width="9.140625" style="51"/>
    <col min="4097" max="4097" width="4.28515625" style="51" customWidth="1"/>
    <col min="4098" max="4098" width="38.85546875" style="51" customWidth="1"/>
    <col min="4099" max="4099" width="10.140625" style="51" customWidth="1"/>
    <col min="4100" max="4100" width="13.140625" style="51" customWidth="1"/>
    <col min="4101" max="4101" width="14.28515625" style="51" customWidth="1"/>
    <col min="4102" max="4102" width="7.85546875" style="51" customWidth="1"/>
    <col min="4103" max="4103" width="8" style="51" customWidth="1"/>
    <col min="4104" max="4104" width="14.5703125" style="51" customWidth="1"/>
    <col min="4105" max="4352" width="9.140625" style="51"/>
    <col min="4353" max="4353" width="4.28515625" style="51" customWidth="1"/>
    <col min="4354" max="4354" width="38.85546875" style="51" customWidth="1"/>
    <col min="4355" max="4355" width="10.140625" style="51" customWidth="1"/>
    <col min="4356" max="4356" width="13.140625" style="51" customWidth="1"/>
    <col min="4357" max="4357" width="14.28515625" style="51" customWidth="1"/>
    <col min="4358" max="4358" width="7.85546875" style="51" customWidth="1"/>
    <col min="4359" max="4359" width="8" style="51" customWidth="1"/>
    <col min="4360" max="4360" width="14.5703125" style="51" customWidth="1"/>
    <col min="4361" max="4608" width="9.140625" style="51"/>
    <col min="4609" max="4609" width="4.28515625" style="51" customWidth="1"/>
    <col min="4610" max="4610" width="38.85546875" style="51" customWidth="1"/>
    <col min="4611" max="4611" width="10.140625" style="51" customWidth="1"/>
    <col min="4612" max="4612" width="13.140625" style="51" customWidth="1"/>
    <col min="4613" max="4613" width="14.28515625" style="51" customWidth="1"/>
    <col min="4614" max="4614" width="7.85546875" style="51" customWidth="1"/>
    <col min="4615" max="4615" width="8" style="51" customWidth="1"/>
    <col min="4616" max="4616" width="14.5703125" style="51" customWidth="1"/>
    <col min="4617" max="4864" width="9.140625" style="51"/>
    <col min="4865" max="4865" width="4.28515625" style="51" customWidth="1"/>
    <col min="4866" max="4866" width="38.85546875" style="51" customWidth="1"/>
    <col min="4867" max="4867" width="10.140625" style="51" customWidth="1"/>
    <col min="4868" max="4868" width="13.140625" style="51" customWidth="1"/>
    <col min="4869" max="4869" width="14.28515625" style="51" customWidth="1"/>
    <col min="4870" max="4870" width="7.85546875" style="51" customWidth="1"/>
    <col min="4871" max="4871" width="8" style="51" customWidth="1"/>
    <col min="4872" max="4872" width="14.5703125" style="51" customWidth="1"/>
    <col min="4873" max="5120" width="9.140625" style="51"/>
    <col min="5121" max="5121" width="4.28515625" style="51" customWidth="1"/>
    <col min="5122" max="5122" width="38.85546875" style="51" customWidth="1"/>
    <col min="5123" max="5123" width="10.140625" style="51" customWidth="1"/>
    <col min="5124" max="5124" width="13.140625" style="51" customWidth="1"/>
    <col min="5125" max="5125" width="14.28515625" style="51" customWidth="1"/>
    <col min="5126" max="5126" width="7.85546875" style="51" customWidth="1"/>
    <col min="5127" max="5127" width="8" style="51" customWidth="1"/>
    <col min="5128" max="5128" width="14.5703125" style="51" customWidth="1"/>
    <col min="5129" max="5376" width="9.140625" style="51"/>
    <col min="5377" max="5377" width="4.28515625" style="51" customWidth="1"/>
    <col min="5378" max="5378" width="38.85546875" style="51" customWidth="1"/>
    <col min="5379" max="5379" width="10.140625" style="51" customWidth="1"/>
    <col min="5380" max="5380" width="13.140625" style="51" customWidth="1"/>
    <col min="5381" max="5381" width="14.28515625" style="51" customWidth="1"/>
    <col min="5382" max="5382" width="7.85546875" style="51" customWidth="1"/>
    <col min="5383" max="5383" width="8" style="51" customWidth="1"/>
    <col min="5384" max="5384" width="14.5703125" style="51" customWidth="1"/>
    <col min="5385" max="5632" width="9.140625" style="51"/>
    <col min="5633" max="5633" width="4.28515625" style="51" customWidth="1"/>
    <col min="5634" max="5634" width="38.85546875" style="51" customWidth="1"/>
    <col min="5635" max="5635" width="10.140625" style="51" customWidth="1"/>
    <col min="5636" max="5636" width="13.140625" style="51" customWidth="1"/>
    <col min="5637" max="5637" width="14.28515625" style="51" customWidth="1"/>
    <col min="5638" max="5638" width="7.85546875" style="51" customWidth="1"/>
    <col min="5639" max="5639" width="8" style="51" customWidth="1"/>
    <col min="5640" max="5640" width="14.5703125" style="51" customWidth="1"/>
    <col min="5641" max="5888" width="9.140625" style="51"/>
    <col min="5889" max="5889" width="4.28515625" style="51" customWidth="1"/>
    <col min="5890" max="5890" width="38.85546875" style="51" customWidth="1"/>
    <col min="5891" max="5891" width="10.140625" style="51" customWidth="1"/>
    <col min="5892" max="5892" width="13.140625" style="51" customWidth="1"/>
    <col min="5893" max="5893" width="14.28515625" style="51" customWidth="1"/>
    <col min="5894" max="5894" width="7.85546875" style="51" customWidth="1"/>
    <col min="5895" max="5895" width="8" style="51" customWidth="1"/>
    <col min="5896" max="5896" width="14.5703125" style="51" customWidth="1"/>
    <col min="5897" max="6144" width="9.140625" style="51"/>
    <col min="6145" max="6145" width="4.28515625" style="51" customWidth="1"/>
    <col min="6146" max="6146" width="38.85546875" style="51" customWidth="1"/>
    <col min="6147" max="6147" width="10.140625" style="51" customWidth="1"/>
    <col min="6148" max="6148" width="13.140625" style="51" customWidth="1"/>
    <col min="6149" max="6149" width="14.28515625" style="51" customWidth="1"/>
    <col min="6150" max="6150" width="7.85546875" style="51" customWidth="1"/>
    <col min="6151" max="6151" width="8" style="51" customWidth="1"/>
    <col min="6152" max="6152" width="14.5703125" style="51" customWidth="1"/>
    <col min="6153" max="6400" width="9.140625" style="51"/>
    <col min="6401" max="6401" width="4.28515625" style="51" customWidth="1"/>
    <col min="6402" max="6402" width="38.85546875" style="51" customWidth="1"/>
    <col min="6403" max="6403" width="10.140625" style="51" customWidth="1"/>
    <col min="6404" max="6404" width="13.140625" style="51" customWidth="1"/>
    <col min="6405" max="6405" width="14.28515625" style="51" customWidth="1"/>
    <col min="6406" max="6406" width="7.85546875" style="51" customWidth="1"/>
    <col min="6407" max="6407" width="8" style="51" customWidth="1"/>
    <col min="6408" max="6408" width="14.5703125" style="51" customWidth="1"/>
    <col min="6409" max="6656" width="9.140625" style="51"/>
    <col min="6657" max="6657" width="4.28515625" style="51" customWidth="1"/>
    <col min="6658" max="6658" width="38.85546875" style="51" customWidth="1"/>
    <col min="6659" max="6659" width="10.140625" style="51" customWidth="1"/>
    <col min="6660" max="6660" width="13.140625" style="51" customWidth="1"/>
    <col min="6661" max="6661" width="14.28515625" style="51" customWidth="1"/>
    <col min="6662" max="6662" width="7.85546875" style="51" customWidth="1"/>
    <col min="6663" max="6663" width="8" style="51" customWidth="1"/>
    <col min="6664" max="6664" width="14.5703125" style="51" customWidth="1"/>
    <col min="6665" max="6912" width="9.140625" style="51"/>
    <col min="6913" max="6913" width="4.28515625" style="51" customWidth="1"/>
    <col min="6914" max="6914" width="38.85546875" style="51" customWidth="1"/>
    <col min="6915" max="6915" width="10.140625" style="51" customWidth="1"/>
    <col min="6916" max="6916" width="13.140625" style="51" customWidth="1"/>
    <col min="6917" max="6917" width="14.28515625" style="51" customWidth="1"/>
    <col min="6918" max="6918" width="7.85546875" style="51" customWidth="1"/>
    <col min="6919" max="6919" width="8" style="51" customWidth="1"/>
    <col min="6920" max="6920" width="14.5703125" style="51" customWidth="1"/>
    <col min="6921" max="7168" width="9.140625" style="51"/>
    <col min="7169" max="7169" width="4.28515625" style="51" customWidth="1"/>
    <col min="7170" max="7170" width="38.85546875" style="51" customWidth="1"/>
    <col min="7171" max="7171" width="10.140625" style="51" customWidth="1"/>
    <col min="7172" max="7172" width="13.140625" style="51" customWidth="1"/>
    <col min="7173" max="7173" width="14.28515625" style="51" customWidth="1"/>
    <col min="7174" max="7174" width="7.85546875" style="51" customWidth="1"/>
    <col min="7175" max="7175" width="8" style="51" customWidth="1"/>
    <col min="7176" max="7176" width="14.5703125" style="51" customWidth="1"/>
    <col min="7177" max="7424" width="9.140625" style="51"/>
    <col min="7425" max="7425" width="4.28515625" style="51" customWidth="1"/>
    <col min="7426" max="7426" width="38.85546875" style="51" customWidth="1"/>
    <col min="7427" max="7427" width="10.140625" style="51" customWidth="1"/>
    <col min="7428" max="7428" width="13.140625" style="51" customWidth="1"/>
    <col min="7429" max="7429" width="14.28515625" style="51" customWidth="1"/>
    <col min="7430" max="7430" width="7.85546875" style="51" customWidth="1"/>
    <col min="7431" max="7431" width="8" style="51" customWidth="1"/>
    <col min="7432" max="7432" width="14.5703125" style="51" customWidth="1"/>
    <col min="7433" max="7680" width="9.140625" style="51"/>
    <col min="7681" max="7681" width="4.28515625" style="51" customWidth="1"/>
    <col min="7682" max="7682" width="38.85546875" style="51" customWidth="1"/>
    <col min="7683" max="7683" width="10.140625" style="51" customWidth="1"/>
    <col min="7684" max="7684" width="13.140625" style="51" customWidth="1"/>
    <col min="7685" max="7685" width="14.28515625" style="51" customWidth="1"/>
    <col min="7686" max="7686" width="7.85546875" style="51" customWidth="1"/>
    <col min="7687" max="7687" width="8" style="51" customWidth="1"/>
    <col min="7688" max="7688" width="14.5703125" style="51" customWidth="1"/>
    <col min="7689" max="7936" width="9.140625" style="51"/>
    <col min="7937" max="7937" width="4.28515625" style="51" customWidth="1"/>
    <col min="7938" max="7938" width="38.85546875" style="51" customWidth="1"/>
    <col min="7939" max="7939" width="10.140625" style="51" customWidth="1"/>
    <col min="7940" max="7940" width="13.140625" style="51" customWidth="1"/>
    <col min="7941" max="7941" width="14.28515625" style="51" customWidth="1"/>
    <col min="7942" max="7942" width="7.85546875" style="51" customWidth="1"/>
    <col min="7943" max="7943" width="8" style="51" customWidth="1"/>
    <col min="7944" max="7944" width="14.5703125" style="51" customWidth="1"/>
    <col min="7945" max="8192" width="9.140625" style="51"/>
    <col min="8193" max="8193" width="4.28515625" style="51" customWidth="1"/>
    <col min="8194" max="8194" width="38.85546875" style="51" customWidth="1"/>
    <col min="8195" max="8195" width="10.140625" style="51" customWidth="1"/>
    <col min="8196" max="8196" width="13.140625" style="51" customWidth="1"/>
    <col min="8197" max="8197" width="14.28515625" style="51" customWidth="1"/>
    <col min="8198" max="8198" width="7.85546875" style="51" customWidth="1"/>
    <col min="8199" max="8199" width="8" style="51" customWidth="1"/>
    <col min="8200" max="8200" width="14.5703125" style="51" customWidth="1"/>
    <col min="8201" max="8448" width="9.140625" style="51"/>
    <col min="8449" max="8449" width="4.28515625" style="51" customWidth="1"/>
    <col min="8450" max="8450" width="38.85546875" style="51" customWidth="1"/>
    <col min="8451" max="8451" width="10.140625" style="51" customWidth="1"/>
    <col min="8452" max="8452" width="13.140625" style="51" customWidth="1"/>
    <col min="8453" max="8453" width="14.28515625" style="51" customWidth="1"/>
    <col min="8454" max="8454" width="7.85546875" style="51" customWidth="1"/>
    <col min="8455" max="8455" width="8" style="51" customWidth="1"/>
    <col min="8456" max="8456" width="14.5703125" style="51" customWidth="1"/>
    <col min="8457" max="8704" width="9.140625" style="51"/>
    <col min="8705" max="8705" width="4.28515625" style="51" customWidth="1"/>
    <col min="8706" max="8706" width="38.85546875" style="51" customWidth="1"/>
    <col min="8707" max="8707" width="10.140625" style="51" customWidth="1"/>
    <col min="8708" max="8708" width="13.140625" style="51" customWidth="1"/>
    <col min="8709" max="8709" width="14.28515625" style="51" customWidth="1"/>
    <col min="8710" max="8710" width="7.85546875" style="51" customWidth="1"/>
    <col min="8711" max="8711" width="8" style="51" customWidth="1"/>
    <col min="8712" max="8712" width="14.5703125" style="51" customWidth="1"/>
    <col min="8713" max="8960" width="9.140625" style="51"/>
    <col min="8961" max="8961" width="4.28515625" style="51" customWidth="1"/>
    <col min="8962" max="8962" width="38.85546875" style="51" customWidth="1"/>
    <col min="8963" max="8963" width="10.140625" style="51" customWidth="1"/>
    <col min="8964" max="8964" width="13.140625" style="51" customWidth="1"/>
    <col min="8965" max="8965" width="14.28515625" style="51" customWidth="1"/>
    <col min="8966" max="8966" width="7.85546875" style="51" customWidth="1"/>
    <col min="8967" max="8967" width="8" style="51" customWidth="1"/>
    <col min="8968" max="8968" width="14.5703125" style="51" customWidth="1"/>
    <col min="8969" max="9216" width="9.140625" style="51"/>
    <col min="9217" max="9217" width="4.28515625" style="51" customWidth="1"/>
    <col min="9218" max="9218" width="38.85546875" style="51" customWidth="1"/>
    <col min="9219" max="9219" width="10.140625" style="51" customWidth="1"/>
    <col min="9220" max="9220" width="13.140625" style="51" customWidth="1"/>
    <col min="9221" max="9221" width="14.28515625" style="51" customWidth="1"/>
    <col min="9222" max="9222" width="7.85546875" style="51" customWidth="1"/>
    <col min="9223" max="9223" width="8" style="51" customWidth="1"/>
    <col min="9224" max="9224" width="14.5703125" style="51" customWidth="1"/>
    <col min="9225" max="9472" width="9.140625" style="51"/>
    <col min="9473" max="9473" width="4.28515625" style="51" customWidth="1"/>
    <col min="9474" max="9474" width="38.85546875" style="51" customWidth="1"/>
    <col min="9475" max="9475" width="10.140625" style="51" customWidth="1"/>
    <col min="9476" max="9476" width="13.140625" style="51" customWidth="1"/>
    <col min="9477" max="9477" width="14.28515625" style="51" customWidth="1"/>
    <col min="9478" max="9478" width="7.85546875" style="51" customWidth="1"/>
    <col min="9479" max="9479" width="8" style="51" customWidth="1"/>
    <col min="9480" max="9480" width="14.5703125" style="51" customWidth="1"/>
    <col min="9481" max="9728" width="9.140625" style="51"/>
    <col min="9729" max="9729" width="4.28515625" style="51" customWidth="1"/>
    <col min="9730" max="9730" width="38.85546875" style="51" customWidth="1"/>
    <col min="9731" max="9731" width="10.140625" style="51" customWidth="1"/>
    <col min="9732" max="9732" width="13.140625" style="51" customWidth="1"/>
    <col min="9733" max="9733" width="14.28515625" style="51" customWidth="1"/>
    <col min="9734" max="9734" width="7.85546875" style="51" customWidth="1"/>
    <col min="9735" max="9735" width="8" style="51" customWidth="1"/>
    <col min="9736" max="9736" width="14.5703125" style="51" customWidth="1"/>
    <col min="9737" max="9984" width="9.140625" style="51"/>
    <col min="9985" max="9985" width="4.28515625" style="51" customWidth="1"/>
    <col min="9986" max="9986" width="38.85546875" style="51" customWidth="1"/>
    <col min="9987" max="9987" width="10.140625" style="51" customWidth="1"/>
    <col min="9988" max="9988" width="13.140625" style="51" customWidth="1"/>
    <col min="9989" max="9989" width="14.28515625" style="51" customWidth="1"/>
    <col min="9990" max="9990" width="7.85546875" style="51" customWidth="1"/>
    <col min="9991" max="9991" width="8" style="51" customWidth="1"/>
    <col min="9992" max="9992" width="14.5703125" style="51" customWidth="1"/>
    <col min="9993" max="10240" width="9.140625" style="51"/>
    <col min="10241" max="10241" width="4.28515625" style="51" customWidth="1"/>
    <col min="10242" max="10242" width="38.85546875" style="51" customWidth="1"/>
    <col min="10243" max="10243" width="10.140625" style="51" customWidth="1"/>
    <col min="10244" max="10244" width="13.140625" style="51" customWidth="1"/>
    <col min="10245" max="10245" width="14.28515625" style="51" customWidth="1"/>
    <col min="10246" max="10246" width="7.85546875" style="51" customWidth="1"/>
    <col min="10247" max="10247" width="8" style="51" customWidth="1"/>
    <col min="10248" max="10248" width="14.5703125" style="51" customWidth="1"/>
    <col min="10249" max="10496" width="9.140625" style="51"/>
    <col min="10497" max="10497" width="4.28515625" style="51" customWidth="1"/>
    <col min="10498" max="10498" width="38.85546875" style="51" customWidth="1"/>
    <col min="10499" max="10499" width="10.140625" style="51" customWidth="1"/>
    <col min="10500" max="10500" width="13.140625" style="51" customWidth="1"/>
    <col min="10501" max="10501" width="14.28515625" style="51" customWidth="1"/>
    <col min="10502" max="10502" width="7.85546875" style="51" customWidth="1"/>
    <col min="10503" max="10503" width="8" style="51" customWidth="1"/>
    <col min="10504" max="10504" width="14.5703125" style="51" customWidth="1"/>
    <col min="10505" max="10752" width="9.140625" style="51"/>
    <col min="10753" max="10753" width="4.28515625" style="51" customWidth="1"/>
    <col min="10754" max="10754" width="38.85546875" style="51" customWidth="1"/>
    <col min="10755" max="10755" width="10.140625" style="51" customWidth="1"/>
    <col min="10756" max="10756" width="13.140625" style="51" customWidth="1"/>
    <col min="10757" max="10757" width="14.28515625" style="51" customWidth="1"/>
    <col min="10758" max="10758" width="7.85546875" style="51" customWidth="1"/>
    <col min="10759" max="10759" width="8" style="51" customWidth="1"/>
    <col min="10760" max="10760" width="14.5703125" style="51" customWidth="1"/>
    <col min="10761" max="11008" width="9.140625" style="51"/>
    <col min="11009" max="11009" width="4.28515625" style="51" customWidth="1"/>
    <col min="11010" max="11010" width="38.85546875" style="51" customWidth="1"/>
    <col min="11011" max="11011" width="10.140625" style="51" customWidth="1"/>
    <col min="11012" max="11012" width="13.140625" style="51" customWidth="1"/>
    <col min="11013" max="11013" width="14.28515625" style="51" customWidth="1"/>
    <col min="11014" max="11014" width="7.85546875" style="51" customWidth="1"/>
    <col min="11015" max="11015" width="8" style="51" customWidth="1"/>
    <col min="11016" max="11016" width="14.5703125" style="51" customWidth="1"/>
    <col min="11017" max="11264" width="9.140625" style="51"/>
    <col min="11265" max="11265" width="4.28515625" style="51" customWidth="1"/>
    <col min="11266" max="11266" width="38.85546875" style="51" customWidth="1"/>
    <col min="11267" max="11267" width="10.140625" style="51" customWidth="1"/>
    <col min="11268" max="11268" width="13.140625" style="51" customWidth="1"/>
    <col min="11269" max="11269" width="14.28515625" style="51" customWidth="1"/>
    <col min="11270" max="11270" width="7.85546875" style="51" customWidth="1"/>
    <col min="11271" max="11271" width="8" style="51" customWidth="1"/>
    <col min="11272" max="11272" width="14.5703125" style="51" customWidth="1"/>
    <col min="11273" max="11520" width="9.140625" style="51"/>
    <col min="11521" max="11521" width="4.28515625" style="51" customWidth="1"/>
    <col min="11522" max="11522" width="38.85546875" style="51" customWidth="1"/>
    <col min="11523" max="11523" width="10.140625" style="51" customWidth="1"/>
    <col min="11524" max="11524" width="13.140625" style="51" customWidth="1"/>
    <col min="11525" max="11525" width="14.28515625" style="51" customWidth="1"/>
    <col min="11526" max="11526" width="7.85546875" style="51" customWidth="1"/>
    <col min="11527" max="11527" width="8" style="51" customWidth="1"/>
    <col min="11528" max="11528" width="14.5703125" style="51" customWidth="1"/>
    <col min="11529" max="11776" width="9.140625" style="51"/>
    <col min="11777" max="11777" width="4.28515625" style="51" customWidth="1"/>
    <col min="11778" max="11778" width="38.85546875" style="51" customWidth="1"/>
    <col min="11779" max="11779" width="10.140625" style="51" customWidth="1"/>
    <col min="11780" max="11780" width="13.140625" style="51" customWidth="1"/>
    <col min="11781" max="11781" width="14.28515625" style="51" customWidth="1"/>
    <col min="11782" max="11782" width="7.85546875" style="51" customWidth="1"/>
    <col min="11783" max="11783" width="8" style="51" customWidth="1"/>
    <col min="11784" max="11784" width="14.5703125" style="51" customWidth="1"/>
    <col min="11785" max="12032" width="9.140625" style="51"/>
    <col min="12033" max="12033" width="4.28515625" style="51" customWidth="1"/>
    <col min="12034" max="12034" width="38.85546875" style="51" customWidth="1"/>
    <col min="12035" max="12035" width="10.140625" style="51" customWidth="1"/>
    <col min="12036" max="12036" width="13.140625" style="51" customWidth="1"/>
    <col min="12037" max="12037" width="14.28515625" style="51" customWidth="1"/>
    <col min="12038" max="12038" width="7.85546875" style="51" customWidth="1"/>
    <col min="12039" max="12039" width="8" style="51" customWidth="1"/>
    <col min="12040" max="12040" width="14.5703125" style="51" customWidth="1"/>
    <col min="12041" max="12288" width="9.140625" style="51"/>
    <col min="12289" max="12289" width="4.28515625" style="51" customWidth="1"/>
    <col min="12290" max="12290" width="38.85546875" style="51" customWidth="1"/>
    <col min="12291" max="12291" width="10.140625" style="51" customWidth="1"/>
    <col min="12292" max="12292" width="13.140625" style="51" customWidth="1"/>
    <col min="12293" max="12293" width="14.28515625" style="51" customWidth="1"/>
    <col min="12294" max="12294" width="7.85546875" style="51" customWidth="1"/>
    <col min="12295" max="12295" width="8" style="51" customWidth="1"/>
    <col min="12296" max="12296" width="14.5703125" style="51" customWidth="1"/>
    <col min="12297" max="12544" width="9.140625" style="51"/>
    <col min="12545" max="12545" width="4.28515625" style="51" customWidth="1"/>
    <col min="12546" max="12546" width="38.85546875" style="51" customWidth="1"/>
    <col min="12547" max="12547" width="10.140625" style="51" customWidth="1"/>
    <col min="12548" max="12548" width="13.140625" style="51" customWidth="1"/>
    <col min="12549" max="12549" width="14.28515625" style="51" customWidth="1"/>
    <col min="12550" max="12550" width="7.85546875" style="51" customWidth="1"/>
    <col min="12551" max="12551" width="8" style="51" customWidth="1"/>
    <col min="12552" max="12552" width="14.5703125" style="51" customWidth="1"/>
    <col min="12553" max="12800" width="9.140625" style="51"/>
    <col min="12801" max="12801" width="4.28515625" style="51" customWidth="1"/>
    <col min="12802" max="12802" width="38.85546875" style="51" customWidth="1"/>
    <col min="12803" max="12803" width="10.140625" style="51" customWidth="1"/>
    <col min="12804" max="12804" width="13.140625" style="51" customWidth="1"/>
    <col min="12805" max="12805" width="14.28515625" style="51" customWidth="1"/>
    <col min="12806" max="12806" width="7.85546875" style="51" customWidth="1"/>
    <col min="12807" max="12807" width="8" style="51" customWidth="1"/>
    <col min="12808" max="12808" width="14.5703125" style="51" customWidth="1"/>
    <col min="12809" max="13056" width="9.140625" style="51"/>
    <col min="13057" max="13057" width="4.28515625" style="51" customWidth="1"/>
    <col min="13058" max="13058" width="38.85546875" style="51" customWidth="1"/>
    <col min="13059" max="13059" width="10.140625" style="51" customWidth="1"/>
    <col min="13060" max="13060" width="13.140625" style="51" customWidth="1"/>
    <col min="13061" max="13061" width="14.28515625" style="51" customWidth="1"/>
    <col min="13062" max="13062" width="7.85546875" style="51" customWidth="1"/>
    <col min="13063" max="13063" width="8" style="51" customWidth="1"/>
    <col min="13064" max="13064" width="14.5703125" style="51" customWidth="1"/>
    <col min="13065" max="13312" width="9.140625" style="51"/>
    <col min="13313" max="13313" width="4.28515625" style="51" customWidth="1"/>
    <col min="13314" max="13314" width="38.85546875" style="51" customWidth="1"/>
    <col min="13315" max="13315" width="10.140625" style="51" customWidth="1"/>
    <col min="13316" max="13316" width="13.140625" style="51" customWidth="1"/>
    <col min="13317" max="13317" width="14.28515625" style="51" customWidth="1"/>
    <col min="13318" max="13318" width="7.85546875" style="51" customWidth="1"/>
    <col min="13319" max="13319" width="8" style="51" customWidth="1"/>
    <col min="13320" max="13320" width="14.5703125" style="51" customWidth="1"/>
    <col min="13321" max="13568" width="9.140625" style="51"/>
    <col min="13569" max="13569" width="4.28515625" style="51" customWidth="1"/>
    <col min="13570" max="13570" width="38.85546875" style="51" customWidth="1"/>
    <col min="13571" max="13571" width="10.140625" style="51" customWidth="1"/>
    <col min="13572" max="13572" width="13.140625" style="51" customWidth="1"/>
    <col min="13573" max="13573" width="14.28515625" style="51" customWidth="1"/>
    <col min="13574" max="13574" width="7.85546875" style="51" customWidth="1"/>
    <col min="13575" max="13575" width="8" style="51" customWidth="1"/>
    <col min="13576" max="13576" width="14.5703125" style="51" customWidth="1"/>
    <col min="13577" max="13824" width="9.140625" style="51"/>
    <col min="13825" max="13825" width="4.28515625" style="51" customWidth="1"/>
    <col min="13826" max="13826" width="38.85546875" style="51" customWidth="1"/>
    <col min="13827" max="13827" width="10.140625" style="51" customWidth="1"/>
    <col min="13828" max="13828" width="13.140625" style="51" customWidth="1"/>
    <col min="13829" max="13829" width="14.28515625" style="51" customWidth="1"/>
    <col min="13830" max="13830" width="7.85546875" style="51" customWidth="1"/>
    <col min="13831" max="13831" width="8" style="51" customWidth="1"/>
    <col min="13832" max="13832" width="14.5703125" style="51" customWidth="1"/>
    <col min="13833" max="14080" width="9.140625" style="51"/>
    <col min="14081" max="14081" width="4.28515625" style="51" customWidth="1"/>
    <col min="14082" max="14082" width="38.85546875" style="51" customWidth="1"/>
    <col min="14083" max="14083" width="10.140625" style="51" customWidth="1"/>
    <col min="14084" max="14084" width="13.140625" style="51" customWidth="1"/>
    <col min="14085" max="14085" width="14.28515625" style="51" customWidth="1"/>
    <col min="14086" max="14086" width="7.85546875" style="51" customWidth="1"/>
    <col min="14087" max="14087" width="8" style="51" customWidth="1"/>
    <col min="14088" max="14088" width="14.5703125" style="51" customWidth="1"/>
    <col min="14089" max="14336" width="9.140625" style="51"/>
    <col min="14337" max="14337" width="4.28515625" style="51" customWidth="1"/>
    <col min="14338" max="14338" width="38.85546875" style="51" customWidth="1"/>
    <col min="14339" max="14339" width="10.140625" style="51" customWidth="1"/>
    <col min="14340" max="14340" width="13.140625" style="51" customWidth="1"/>
    <col min="14341" max="14341" width="14.28515625" style="51" customWidth="1"/>
    <col min="14342" max="14342" width="7.85546875" style="51" customWidth="1"/>
    <col min="14343" max="14343" width="8" style="51" customWidth="1"/>
    <col min="14344" max="14344" width="14.5703125" style="51" customWidth="1"/>
    <col min="14345" max="14592" width="9.140625" style="51"/>
    <col min="14593" max="14593" width="4.28515625" style="51" customWidth="1"/>
    <col min="14594" max="14594" width="38.85546875" style="51" customWidth="1"/>
    <col min="14595" max="14595" width="10.140625" style="51" customWidth="1"/>
    <col min="14596" max="14596" width="13.140625" style="51" customWidth="1"/>
    <col min="14597" max="14597" width="14.28515625" style="51" customWidth="1"/>
    <col min="14598" max="14598" width="7.85546875" style="51" customWidth="1"/>
    <col min="14599" max="14599" width="8" style="51" customWidth="1"/>
    <col min="14600" max="14600" width="14.5703125" style="51" customWidth="1"/>
    <col min="14601" max="14848" width="9.140625" style="51"/>
    <col min="14849" max="14849" width="4.28515625" style="51" customWidth="1"/>
    <col min="14850" max="14850" width="38.85546875" style="51" customWidth="1"/>
    <col min="14851" max="14851" width="10.140625" style="51" customWidth="1"/>
    <col min="14852" max="14852" width="13.140625" style="51" customWidth="1"/>
    <col min="14853" max="14853" width="14.28515625" style="51" customWidth="1"/>
    <col min="14854" max="14854" width="7.85546875" style="51" customWidth="1"/>
    <col min="14855" max="14855" width="8" style="51" customWidth="1"/>
    <col min="14856" max="14856" width="14.5703125" style="51" customWidth="1"/>
    <col min="14857" max="15104" width="9.140625" style="51"/>
    <col min="15105" max="15105" width="4.28515625" style="51" customWidth="1"/>
    <col min="15106" max="15106" width="38.85546875" style="51" customWidth="1"/>
    <col min="15107" max="15107" width="10.140625" style="51" customWidth="1"/>
    <col min="15108" max="15108" width="13.140625" style="51" customWidth="1"/>
    <col min="15109" max="15109" width="14.28515625" style="51" customWidth="1"/>
    <col min="15110" max="15110" width="7.85546875" style="51" customWidth="1"/>
    <col min="15111" max="15111" width="8" style="51" customWidth="1"/>
    <col min="15112" max="15112" width="14.5703125" style="51" customWidth="1"/>
    <col min="15113" max="15360" width="9.140625" style="51"/>
    <col min="15361" max="15361" width="4.28515625" style="51" customWidth="1"/>
    <col min="15362" max="15362" width="38.85546875" style="51" customWidth="1"/>
    <col min="15363" max="15363" width="10.140625" style="51" customWidth="1"/>
    <col min="15364" max="15364" width="13.140625" style="51" customWidth="1"/>
    <col min="15365" max="15365" width="14.28515625" style="51" customWidth="1"/>
    <col min="15366" max="15366" width="7.85546875" style="51" customWidth="1"/>
    <col min="15367" max="15367" width="8" style="51" customWidth="1"/>
    <col min="15368" max="15368" width="14.5703125" style="51" customWidth="1"/>
    <col min="15369" max="15616" width="9.140625" style="51"/>
    <col min="15617" max="15617" width="4.28515625" style="51" customWidth="1"/>
    <col min="15618" max="15618" width="38.85546875" style="51" customWidth="1"/>
    <col min="15619" max="15619" width="10.140625" style="51" customWidth="1"/>
    <col min="15620" max="15620" width="13.140625" style="51" customWidth="1"/>
    <col min="15621" max="15621" width="14.28515625" style="51" customWidth="1"/>
    <col min="15622" max="15622" width="7.85546875" style="51" customWidth="1"/>
    <col min="15623" max="15623" width="8" style="51" customWidth="1"/>
    <col min="15624" max="15624" width="14.5703125" style="51" customWidth="1"/>
    <col min="15625" max="15872" width="9.140625" style="51"/>
    <col min="15873" max="15873" width="4.28515625" style="51" customWidth="1"/>
    <col min="15874" max="15874" width="38.85546875" style="51" customWidth="1"/>
    <col min="15875" max="15875" width="10.140625" style="51" customWidth="1"/>
    <col min="15876" max="15876" width="13.140625" style="51" customWidth="1"/>
    <col min="15877" max="15877" width="14.28515625" style="51" customWidth="1"/>
    <col min="15878" max="15878" width="7.85546875" style="51" customWidth="1"/>
    <col min="15879" max="15879" width="8" style="51" customWidth="1"/>
    <col min="15880" max="15880" width="14.5703125" style="51" customWidth="1"/>
    <col min="15881" max="16128" width="9.140625" style="51"/>
    <col min="16129" max="16129" width="4.28515625" style="51" customWidth="1"/>
    <col min="16130" max="16130" width="38.85546875" style="51" customWidth="1"/>
    <col min="16131" max="16131" width="10.140625" style="51" customWidth="1"/>
    <col min="16132" max="16132" width="13.140625" style="51" customWidth="1"/>
    <col min="16133" max="16133" width="14.28515625" style="51" customWidth="1"/>
    <col min="16134" max="16134" width="7.85546875" style="51" customWidth="1"/>
    <col min="16135" max="16135" width="8" style="51" customWidth="1"/>
    <col min="16136" max="16136" width="14.5703125" style="51" customWidth="1"/>
    <col min="16137" max="16384" width="9.140625" style="51"/>
  </cols>
  <sheetData>
    <row r="1" spans="1:52" s="42" customFormat="1" ht="18.75" customHeight="1" x14ac:dyDescent="0.25">
      <c r="A1" s="38" t="s">
        <v>186</v>
      </c>
      <c r="B1" s="39"/>
      <c r="C1" s="39"/>
      <c r="D1" s="39"/>
      <c r="E1" s="39"/>
      <c r="F1" s="39"/>
      <c r="G1" s="39"/>
      <c r="H1" s="40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1:52" s="42" customFormat="1" ht="16.5" customHeight="1" thickBot="1" x14ac:dyDescent="0.25">
      <c r="A2" s="43" t="s">
        <v>187</v>
      </c>
      <c r="B2" s="44"/>
      <c r="C2" s="44"/>
      <c r="D2" s="44"/>
      <c r="E2" s="44"/>
      <c r="F2" s="44"/>
      <c r="G2" s="44"/>
      <c r="H2" s="45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1:52" ht="48.75" customHeight="1" thickBot="1" x14ac:dyDescent="0.25">
      <c r="A3" s="46" t="s">
        <v>188</v>
      </c>
      <c r="B3" s="47" t="s">
        <v>189</v>
      </c>
      <c r="C3" s="48" t="s">
        <v>1</v>
      </c>
      <c r="D3" s="48" t="s">
        <v>2</v>
      </c>
      <c r="E3" s="48" t="s">
        <v>3</v>
      </c>
      <c r="F3" s="48" t="s">
        <v>190</v>
      </c>
      <c r="G3" s="48" t="s">
        <v>6</v>
      </c>
      <c r="H3" s="49" t="s">
        <v>4</v>
      </c>
    </row>
    <row r="4" spans="1:52" s="55" customFormat="1" ht="9" customHeight="1" thickBot="1" x14ac:dyDescent="0.25">
      <c r="A4" s="52"/>
      <c r="B4" s="53"/>
      <c r="C4" s="54"/>
      <c r="D4" s="54"/>
      <c r="E4" s="54"/>
      <c r="F4" s="54"/>
      <c r="G4" s="54"/>
      <c r="H4" s="54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</row>
    <row r="5" spans="1:52" s="61" customFormat="1" ht="15" customHeight="1" thickBot="1" x14ac:dyDescent="0.25">
      <c r="A5" s="56">
        <v>1</v>
      </c>
      <c r="B5" s="57" t="s">
        <v>191</v>
      </c>
      <c r="C5" s="58">
        <f>C6+C7+C8+C9+C10+C11+C12+C13+C14+C15+C16+C17+C18+C19+C20+C21</f>
        <v>16</v>
      </c>
      <c r="D5" s="58">
        <f>D6+D7+D8+D9+D10+D11+D12+D13+D14+D15+D16+D17+D18+D19+D20+D21</f>
        <v>0</v>
      </c>
      <c r="E5" s="58">
        <f>E6+E7+E8+E9+E10+E11+E12+E13+E14+E15+E16+E17+E18+E19+E20+E21</f>
        <v>16</v>
      </c>
      <c r="F5" s="58">
        <f>F6+F7+F8+F9+F10+F11+F12+F13+F14+F15+F16+F17+F18+F19+F20+F21</f>
        <v>0</v>
      </c>
      <c r="G5" s="58">
        <f>C5-E5</f>
        <v>0</v>
      </c>
      <c r="H5" s="59">
        <v>16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</row>
    <row r="6" spans="1:52" s="55" customFormat="1" ht="15" customHeight="1" x14ac:dyDescent="0.2">
      <c r="A6" s="62"/>
      <c r="B6" s="63" t="s">
        <v>192</v>
      </c>
      <c r="C6" s="64">
        <v>1</v>
      </c>
      <c r="D6" s="64"/>
      <c r="E6" s="64">
        <v>1</v>
      </c>
      <c r="F6" s="64"/>
      <c r="G6" s="64"/>
      <c r="H6" s="65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</row>
    <row r="7" spans="1:52" s="55" customFormat="1" ht="15" customHeight="1" x14ac:dyDescent="0.2">
      <c r="A7" s="66"/>
      <c r="B7" s="67" t="s">
        <v>193</v>
      </c>
      <c r="C7" s="54">
        <v>1</v>
      </c>
      <c r="D7" s="54"/>
      <c r="E7" s="54">
        <v>1</v>
      </c>
      <c r="F7" s="54"/>
      <c r="G7" s="54"/>
      <c r="H7" s="68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</row>
    <row r="8" spans="1:52" s="55" customFormat="1" ht="15" customHeight="1" x14ac:dyDescent="0.2">
      <c r="A8" s="66"/>
      <c r="B8" s="67" t="s">
        <v>194</v>
      </c>
      <c r="C8" s="54">
        <v>1</v>
      </c>
      <c r="D8" s="54"/>
      <c r="E8" s="54">
        <v>1</v>
      </c>
      <c r="F8" s="54"/>
      <c r="G8" s="54"/>
      <c r="H8" s="68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</row>
    <row r="9" spans="1:52" s="55" customFormat="1" ht="15" customHeight="1" x14ac:dyDescent="0.2">
      <c r="A9" s="66"/>
      <c r="B9" s="67" t="s">
        <v>108</v>
      </c>
      <c r="C9" s="54">
        <v>1</v>
      </c>
      <c r="D9" s="54"/>
      <c r="E9" s="54">
        <v>1</v>
      </c>
      <c r="F9" s="54"/>
      <c r="G9" s="54"/>
      <c r="H9" s="68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</row>
    <row r="10" spans="1:52" s="55" customFormat="1" ht="15" customHeight="1" x14ac:dyDescent="0.2">
      <c r="A10" s="66"/>
      <c r="B10" s="67" t="s">
        <v>195</v>
      </c>
      <c r="C10" s="54">
        <v>1</v>
      </c>
      <c r="D10" s="54"/>
      <c r="E10" s="54">
        <v>1</v>
      </c>
      <c r="F10" s="54"/>
      <c r="G10" s="54"/>
      <c r="H10" s="68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</row>
    <row r="11" spans="1:52" s="55" customFormat="1" ht="15" customHeight="1" x14ac:dyDescent="0.2">
      <c r="A11" s="66"/>
      <c r="B11" s="67" t="s">
        <v>196</v>
      </c>
      <c r="C11" s="54">
        <v>1</v>
      </c>
      <c r="D11" s="54"/>
      <c r="E11" s="54">
        <v>1</v>
      </c>
      <c r="F11" s="54"/>
      <c r="G11" s="54"/>
      <c r="H11" s="68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</row>
    <row r="12" spans="1:52" s="55" customFormat="1" ht="15" customHeight="1" x14ac:dyDescent="0.2">
      <c r="A12" s="66"/>
      <c r="B12" s="67" t="s">
        <v>197</v>
      </c>
      <c r="C12" s="54">
        <v>1</v>
      </c>
      <c r="D12" s="54"/>
      <c r="E12" s="54">
        <v>1</v>
      </c>
      <c r="F12" s="54"/>
      <c r="G12" s="54"/>
      <c r="H12" s="68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</row>
    <row r="13" spans="1:52" s="55" customFormat="1" ht="15" customHeight="1" x14ac:dyDescent="0.2">
      <c r="A13" s="66"/>
      <c r="B13" s="67" t="s">
        <v>198</v>
      </c>
      <c r="C13" s="54">
        <v>1</v>
      </c>
      <c r="D13" s="54"/>
      <c r="E13" s="54">
        <v>1</v>
      </c>
      <c r="F13" s="54"/>
      <c r="G13" s="54"/>
      <c r="H13" s="68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</row>
    <row r="14" spans="1:52" s="55" customFormat="1" ht="15" customHeight="1" x14ac:dyDescent="0.2">
      <c r="A14" s="66"/>
      <c r="B14" s="67" t="s">
        <v>199</v>
      </c>
      <c r="C14" s="54">
        <v>1</v>
      </c>
      <c r="D14" s="54"/>
      <c r="E14" s="54">
        <v>1</v>
      </c>
      <c r="F14" s="54"/>
      <c r="G14" s="54"/>
      <c r="H14" s="68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</row>
    <row r="15" spans="1:52" s="55" customFormat="1" ht="15" customHeight="1" x14ac:dyDescent="0.2">
      <c r="A15" s="66"/>
      <c r="B15" s="67" t="s">
        <v>200</v>
      </c>
      <c r="C15" s="54">
        <v>1</v>
      </c>
      <c r="D15" s="54"/>
      <c r="E15" s="54">
        <v>1</v>
      </c>
      <c r="F15" s="54"/>
      <c r="G15" s="54"/>
      <c r="H15" s="68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</row>
    <row r="16" spans="1:52" s="55" customFormat="1" ht="15" customHeight="1" x14ac:dyDescent="0.2">
      <c r="A16" s="66"/>
      <c r="B16" s="67" t="s">
        <v>201</v>
      </c>
      <c r="C16" s="54">
        <v>1</v>
      </c>
      <c r="D16" s="54"/>
      <c r="E16" s="54">
        <v>1</v>
      </c>
      <c r="F16" s="54"/>
      <c r="G16" s="54"/>
      <c r="H16" s="68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</row>
    <row r="17" spans="1:52" s="55" customFormat="1" ht="15" customHeight="1" x14ac:dyDescent="0.2">
      <c r="A17" s="66"/>
      <c r="B17" s="67" t="s">
        <v>202</v>
      </c>
      <c r="C17" s="54">
        <v>1</v>
      </c>
      <c r="D17" s="54"/>
      <c r="E17" s="54">
        <v>1</v>
      </c>
      <c r="F17" s="54"/>
      <c r="G17" s="54"/>
      <c r="H17" s="68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</row>
    <row r="18" spans="1:52" s="55" customFormat="1" ht="15" customHeight="1" x14ac:dyDescent="0.2">
      <c r="A18" s="66"/>
      <c r="B18" s="67" t="s">
        <v>203</v>
      </c>
      <c r="C18" s="54">
        <v>1</v>
      </c>
      <c r="D18" s="54"/>
      <c r="E18" s="54">
        <v>1</v>
      </c>
      <c r="F18" s="54"/>
      <c r="G18" s="54"/>
      <c r="H18" s="68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</row>
    <row r="19" spans="1:52" s="55" customFormat="1" ht="15" customHeight="1" x14ac:dyDescent="0.2">
      <c r="A19" s="66"/>
      <c r="B19" s="67" t="s">
        <v>204</v>
      </c>
      <c r="C19" s="54">
        <v>1</v>
      </c>
      <c r="D19" s="54"/>
      <c r="E19" s="54">
        <v>1</v>
      </c>
      <c r="F19" s="54"/>
      <c r="G19" s="54"/>
      <c r="H19" s="68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</row>
    <row r="20" spans="1:52" s="55" customFormat="1" ht="15" customHeight="1" x14ac:dyDescent="0.2">
      <c r="A20" s="66"/>
      <c r="B20" s="67" t="s">
        <v>205</v>
      </c>
      <c r="C20" s="54">
        <v>1</v>
      </c>
      <c r="D20" s="54"/>
      <c r="E20" s="54">
        <v>1</v>
      </c>
      <c r="F20" s="54"/>
      <c r="G20" s="54"/>
      <c r="H20" s="68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</row>
    <row r="21" spans="1:52" s="55" customFormat="1" ht="15" customHeight="1" thickBot="1" x14ac:dyDescent="0.25">
      <c r="A21" s="69"/>
      <c r="B21" s="70" t="s">
        <v>206</v>
      </c>
      <c r="C21" s="71">
        <v>1</v>
      </c>
      <c r="D21" s="71"/>
      <c r="E21" s="71">
        <v>1</v>
      </c>
      <c r="F21" s="71"/>
      <c r="G21" s="71"/>
      <c r="H21" s="72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</row>
    <row r="22" spans="1:52" s="74" customFormat="1" ht="15" customHeight="1" thickBot="1" x14ac:dyDescent="0.25">
      <c r="A22" s="56">
        <v>2</v>
      </c>
      <c r="B22" s="57" t="s">
        <v>207</v>
      </c>
      <c r="C22" s="58">
        <f>C23+C24+C25+C26+C27+C28+C29</f>
        <v>11</v>
      </c>
      <c r="D22" s="58">
        <f>D23+D24+D25+D26+D27+D28+D29</f>
        <v>0</v>
      </c>
      <c r="E22" s="58">
        <f>E23+E24+E25+E26+E27+E28+E29</f>
        <v>9</v>
      </c>
      <c r="F22" s="58"/>
      <c r="G22" s="58">
        <f>C22-E22</f>
        <v>2</v>
      </c>
      <c r="H22" s="59">
        <v>8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</row>
    <row r="23" spans="1:52" s="55" customFormat="1" ht="15" customHeight="1" x14ac:dyDescent="0.2">
      <c r="A23" s="75"/>
      <c r="B23" s="76" t="s">
        <v>208</v>
      </c>
      <c r="C23" s="64">
        <v>3</v>
      </c>
      <c r="D23" s="64"/>
      <c r="E23" s="64">
        <v>2</v>
      </c>
      <c r="F23" s="64"/>
      <c r="G23" s="64"/>
      <c r="H23" s="64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</row>
    <row r="24" spans="1:52" s="55" customFormat="1" ht="15" customHeight="1" x14ac:dyDescent="0.2">
      <c r="A24" s="77"/>
      <c r="B24" s="78" t="s">
        <v>209</v>
      </c>
      <c r="C24" s="54">
        <v>2</v>
      </c>
      <c r="D24" s="54"/>
      <c r="E24" s="54">
        <v>2</v>
      </c>
      <c r="F24" s="54"/>
      <c r="G24" s="54"/>
      <c r="H24" s="54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</row>
    <row r="25" spans="1:52" s="55" customFormat="1" ht="15" customHeight="1" x14ac:dyDescent="0.2">
      <c r="A25" s="77"/>
      <c r="B25" s="78" t="s">
        <v>108</v>
      </c>
      <c r="C25" s="54">
        <v>2</v>
      </c>
      <c r="D25" s="54"/>
      <c r="E25" s="54">
        <v>2</v>
      </c>
      <c r="F25" s="54"/>
      <c r="G25" s="54"/>
      <c r="H25" s="54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</row>
    <row r="26" spans="1:52" s="55" customFormat="1" ht="15" customHeight="1" x14ac:dyDescent="0.2">
      <c r="A26" s="77"/>
      <c r="B26" s="78" t="s">
        <v>198</v>
      </c>
      <c r="C26" s="54">
        <v>1</v>
      </c>
      <c r="D26" s="54"/>
      <c r="E26" s="54">
        <v>1</v>
      </c>
      <c r="F26" s="54"/>
      <c r="G26" s="54"/>
      <c r="H26" s="54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</row>
    <row r="27" spans="1:52" s="55" customFormat="1" ht="15" customHeight="1" x14ac:dyDescent="0.2">
      <c r="A27" s="77"/>
      <c r="B27" s="78" t="s">
        <v>74</v>
      </c>
      <c r="C27" s="54">
        <v>1</v>
      </c>
      <c r="D27" s="54"/>
      <c r="E27" s="54">
        <v>1</v>
      </c>
      <c r="F27" s="54"/>
      <c r="G27" s="54"/>
      <c r="H27" s="54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</row>
    <row r="28" spans="1:52" s="55" customFormat="1" ht="15" customHeight="1" x14ac:dyDescent="0.2">
      <c r="A28" s="77"/>
      <c r="B28" s="79" t="s">
        <v>194</v>
      </c>
      <c r="C28" s="54">
        <v>1</v>
      </c>
      <c r="D28" s="54"/>
      <c r="E28" s="54"/>
      <c r="F28" s="54"/>
      <c r="G28" s="54"/>
      <c r="H28" s="54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</row>
    <row r="29" spans="1:52" s="55" customFormat="1" ht="15" customHeight="1" thickBot="1" x14ac:dyDescent="0.25">
      <c r="A29" s="77"/>
      <c r="B29" s="79" t="s">
        <v>210</v>
      </c>
      <c r="C29" s="54">
        <v>1</v>
      </c>
      <c r="D29" s="54"/>
      <c r="E29" s="54">
        <v>1</v>
      </c>
      <c r="F29" s="54"/>
      <c r="G29" s="54"/>
      <c r="H29" s="54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</row>
    <row r="30" spans="1:52" s="74" customFormat="1" ht="15" customHeight="1" thickBot="1" x14ac:dyDescent="0.25">
      <c r="A30" s="80">
        <v>3</v>
      </c>
      <c r="B30" s="57" t="s">
        <v>211</v>
      </c>
      <c r="C30" s="58">
        <f>C31+C32+C33+C34+C35</f>
        <v>12</v>
      </c>
      <c r="D30" s="58">
        <f>D31+D32+D33+D34+D35</f>
        <v>0</v>
      </c>
      <c r="E30" s="58">
        <f>E31+E32+E33+E34+E35</f>
        <v>5</v>
      </c>
      <c r="F30" s="58"/>
      <c r="G30" s="58">
        <f>C30-E30</f>
        <v>7</v>
      </c>
      <c r="H30" s="81">
        <v>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</row>
    <row r="31" spans="1:52" s="55" customFormat="1" ht="15" customHeight="1" x14ac:dyDescent="0.2">
      <c r="A31" s="82"/>
      <c r="B31" s="83" t="s">
        <v>29</v>
      </c>
      <c r="C31" s="64">
        <v>3</v>
      </c>
      <c r="D31" s="64"/>
      <c r="E31" s="64">
        <v>2</v>
      </c>
      <c r="F31" s="64"/>
      <c r="G31" s="64"/>
      <c r="H31" s="64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</row>
    <row r="32" spans="1:52" s="55" customFormat="1" ht="15" customHeight="1" x14ac:dyDescent="0.2">
      <c r="A32" s="52"/>
      <c r="B32" s="79" t="s">
        <v>197</v>
      </c>
      <c r="C32" s="54">
        <v>2</v>
      </c>
      <c r="D32" s="54"/>
      <c r="E32" s="54">
        <v>2</v>
      </c>
      <c r="F32" s="54"/>
      <c r="G32" s="54"/>
      <c r="H32" s="54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</row>
    <row r="33" spans="1:52" s="55" customFormat="1" ht="15" customHeight="1" x14ac:dyDescent="0.2">
      <c r="A33" s="52"/>
      <c r="B33" s="79" t="s">
        <v>212</v>
      </c>
      <c r="C33" s="54">
        <v>2</v>
      </c>
      <c r="D33" s="54"/>
      <c r="E33" s="54"/>
      <c r="F33" s="54"/>
      <c r="G33" s="54"/>
      <c r="H33" s="54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</row>
    <row r="34" spans="1:52" s="55" customFormat="1" ht="15" customHeight="1" x14ac:dyDescent="0.2">
      <c r="A34" s="52"/>
      <c r="B34" s="79" t="s">
        <v>213</v>
      </c>
      <c r="C34" s="54">
        <v>2</v>
      </c>
      <c r="D34" s="54"/>
      <c r="E34" s="54">
        <v>1</v>
      </c>
      <c r="F34" s="54"/>
      <c r="G34" s="54"/>
      <c r="H34" s="54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</row>
    <row r="35" spans="1:52" s="55" customFormat="1" ht="15" customHeight="1" thickBot="1" x14ac:dyDescent="0.25">
      <c r="A35" s="52"/>
      <c r="B35" s="79" t="s">
        <v>74</v>
      </c>
      <c r="C35" s="54">
        <v>3</v>
      </c>
      <c r="D35" s="54"/>
      <c r="E35" s="54"/>
      <c r="F35" s="54"/>
      <c r="G35" s="54"/>
      <c r="H35" s="54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</row>
    <row r="36" spans="1:52" s="74" customFormat="1" ht="15" customHeight="1" thickBot="1" x14ac:dyDescent="0.25">
      <c r="A36" s="80">
        <v>4</v>
      </c>
      <c r="B36" s="57" t="s">
        <v>214</v>
      </c>
      <c r="C36" s="58">
        <f>C37+C38+C39+C40+C41+C42+C43</f>
        <v>15</v>
      </c>
      <c r="D36" s="58">
        <f>D37+D38+D39+D40+D41+D42+D43</f>
        <v>0</v>
      </c>
      <c r="E36" s="58">
        <f>E37+E38+E39+E40+E41+E42+E43</f>
        <v>10</v>
      </c>
      <c r="F36" s="58"/>
      <c r="G36" s="58">
        <f>C36-E36</f>
        <v>5</v>
      </c>
      <c r="H36" s="81">
        <v>9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</row>
    <row r="37" spans="1:52" s="55" customFormat="1" ht="15" customHeight="1" x14ac:dyDescent="0.2">
      <c r="A37" s="52"/>
      <c r="B37" s="78" t="s">
        <v>215</v>
      </c>
      <c r="C37" s="54">
        <v>2</v>
      </c>
      <c r="D37" s="54"/>
      <c r="E37" s="54">
        <v>2</v>
      </c>
      <c r="F37" s="54"/>
      <c r="G37" s="54"/>
      <c r="H37" s="54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</row>
    <row r="38" spans="1:52" s="55" customFormat="1" ht="15" customHeight="1" x14ac:dyDescent="0.2">
      <c r="A38" s="52"/>
      <c r="B38" s="78" t="s">
        <v>216</v>
      </c>
      <c r="C38" s="54">
        <v>3</v>
      </c>
      <c r="D38" s="54"/>
      <c r="E38" s="54">
        <v>3</v>
      </c>
      <c r="F38" s="54"/>
      <c r="G38" s="54"/>
      <c r="H38" s="54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</row>
    <row r="39" spans="1:52" s="55" customFormat="1" ht="15" customHeight="1" x14ac:dyDescent="0.2">
      <c r="A39" s="52"/>
      <c r="B39" s="78" t="s">
        <v>217</v>
      </c>
      <c r="C39" s="54">
        <v>2</v>
      </c>
      <c r="D39" s="54"/>
      <c r="E39" s="54">
        <v>3</v>
      </c>
      <c r="F39" s="54"/>
      <c r="G39" s="54"/>
      <c r="H39" s="54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</row>
    <row r="40" spans="1:52" s="55" customFormat="1" ht="15" customHeight="1" x14ac:dyDescent="0.2">
      <c r="A40" s="52"/>
      <c r="B40" s="79" t="s">
        <v>108</v>
      </c>
      <c r="C40" s="54">
        <v>3</v>
      </c>
      <c r="D40" s="54"/>
      <c r="E40" s="54">
        <v>2</v>
      </c>
      <c r="F40" s="54"/>
      <c r="G40" s="54"/>
      <c r="H40" s="54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</row>
    <row r="41" spans="1:52" s="55" customFormat="1" ht="15" customHeight="1" x14ac:dyDescent="0.2">
      <c r="A41" s="52"/>
      <c r="B41" s="79" t="s">
        <v>74</v>
      </c>
      <c r="C41" s="54">
        <v>1</v>
      </c>
      <c r="D41" s="54"/>
      <c r="E41" s="54"/>
      <c r="F41" s="54"/>
      <c r="G41" s="54"/>
      <c r="H41" s="54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</row>
    <row r="42" spans="1:52" s="55" customFormat="1" ht="15" customHeight="1" x14ac:dyDescent="0.2">
      <c r="A42" s="52"/>
      <c r="B42" s="79" t="s">
        <v>218</v>
      </c>
      <c r="C42" s="54">
        <v>3</v>
      </c>
      <c r="D42" s="54"/>
      <c r="E42" s="54"/>
      <c r="F42" s="54"/>
      <c r="G42" s="54"/>
      <c r="H42" s="54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</row>
    <row r="43" spans="1:52" s="55" customFormat="1" ht="15" customHeight="1" thickBot="1" x14ac:dyDescent="0.25">
      <c r="A43" s="52"/>
      <c r="B43" s="79" t="s">
        <v>219</v>
      </c>
      <c r="C43" s="54">
        <v>1</v>
      </c>
      <c r="D43" s="54"/>
      <c r="E43" s="54"/>
      <c r="F43" s="54"/>
      <c r="G43" s="54"/>
      <c r="H43" s="54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</row>
    <row r="44" spans="1:52" s="74" customFormat="1" ht="15" customHeight="1" thickBot="1" x14ac:dyDescent="0.25">
      <c r="A44" s="80">
        <v>5</v>
      </c>
      <c r="B44" s="57" t="s">
        <v>220</v>
      </c>
      <c r="C44" s="58">
        <f>C45+C46+C47+C48+C49</f>
        <v>5</v>
      </c>
      <c r="D44" s="58">
        <f>D45+D46+D47+D48+D49</f>
        <v>0</v>
      </c>
      <c r="E44" s="58">
        <f>E45+E46+E47+E48+E49</f>
        <v>4</v>
      </c>
      <c r="F44" s="58"/>
      <c r="G44" s="58">
        <f>C44-E44</f>
        <v>1</v>
      </c>
      <c r="H44" s="81">
        <v>3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</row>
    <row r="45" spans="1:52" s="55" customFormat="1" ht="15" customHeight="1" x14ac:dyDescent="0.2">
      <c r="A45" s="82"/>
      <c r="B45" s="76" t="s">
        <v>205</v>
      </c>
      <c r="C45" s="64">
        <v>1</v>
      </c>
      <c r="D45" s="64"/>
      <c r="E45" s="64">
        <v>1</v>
      </c>
      <c r="F45" s="64"/>
      <c r="G45" s="64"/>
      <c r="H45" s="64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</row>
    <row r="46" spans="1:52" s="55" customFormat="1" ht="15" customHeight="1" x14ac:dyDescent="0.2">
      <c r="A46" s="52"/>
      <c r="B46" s="78" t="s">
        <v>29</v>
      </c>
      <c r="C46" s="54">
        <v>1</v>
      </c>
      <c r="D46" s="54"/>
      <c r="E46" s="54">
        <v>1</v>
      </c>
      <c r="F46" s="54"/>
      <c r="G46" s="54"/>
      <c r="H46" s="54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</row>
    <row r="47" spans="1:52" s="55" customFormat="1" ht="15" customHeight="1" x14ac:dyDescent="0.2">
      <c r="A47" s="52"/>
      <c r="B47" s="78" t="s">
        <v>221</v>
      </c>
      <c r="C47" s="54">
        <v>1</v>
      </c>
      <c r="D47" s="54"/>
      <c r="E47" s="54">
        <v>1</v>
      </c>
      <c r="F47" s="54"/>
      <c r="G47" s="54"/>
      <c r="H47" s="54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</row>
    <row r="48" spans="1:52" s="55" customFormat="1" ht="15" customHeight="1" x14ac:dyDescent="0.2">
      <c r="A48" s="52"/>
      <c r="B48" s="78" t="s">
        <v>215</v>
      </c>
      <c r="C48" s="54">
        <v>1</v>
      </c>
      <c r="D48" s="54"/>
      <c r="E48" s="54">
        <v>1</v>
      </c>
      <c r="F48" s="54"/>
      <c r="G48" s="54"/>
      <c r="H48" s="54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</row>
    <row r="49" spans="1:52" s="55" customFormat="1" ht="15" customHeight="1" thickBot="1" x14ac:dyDescent="0.25">
      <c r="A49" s="52"/>
      <c r="B49" s="78" t="s">
        <v>212</v>
      </c>
      <c r="C49" s="54">
        <v>1</v>
      </c>
      <c r="D49" s="54"/>
      <c r="E49" s="54"/>
      <c r="F49" s="54"/>
      <c r="G49" s="54"/>
      <c r="H49" s="54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</row>
    <row r="50" spans="1:52" s="74" customFormat="1" ht="15" customHeight="1" thickBot="1" x14ac:dyDescent="0.25">
      <c r="A50" s="80">
        <v>6</v>
      </c>
      <c r="B50" s="57" t="s">
        <v>222</v>
      </c>
      <c r="C50" s="58">
        <f>C51+C52+C53+C54+C55+C56+C57+C58+C59</f>
        <v>12</v>
      </c>
      <c r="D50" s="58">
        <f>D51+D52+D53+D54+D55+D56+D57+D58+D59</f>
        <v>0</v>
      </c>
      <c r="E50" s="58">
        <f>E51+E52+E53+E54+E55+E56+E57+E58+E59</f>
        <v>10</v>
      </c>
      <c r="F50" s="58"/>
      <c r="G50" s="58">
        <f>C50-E50</f>
        <v>2</v>
      </c>
      <c r="H50" s="81">
        <v>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</row>
    <row r="51" spans="1:52" s="55" customFormat="1" ht="15" customHeight="1" x14ac:dyDescent="0.2">
      <c r="A51" s="52"/>
      <c r="B51" s="79" t="s">
        <v>223</v>
      </c>
      <c r="C51" s="54">
        <v>1</v>
      </c>
      <c r="D51" s="54"/>
      <c r="E51" s="54">
        <v>1</v>
      </c>
      <c r="F51" s="54"/>
      <c r="G51" s="54"/>
      <c r="H51" s="54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</row>
    <row r="52" spans="1:52" s="55" customFormat="1" ht="15" customHeight="1" x14ac:dyDescent="0.2">
      <c r="A52" s="52"/>
      <c r="B52" s="79" t="s">
        <v>74</v>
      </c>
      <c r="C52" s="54">
        <v>1</v>
      </c>
      <c r="D52" s="54"/>
      <c r="E52" s="54">
        <v>2</v>
      </c>
      <c r="F52" s="54"/>
      <c r="G52" s="54"/>
      <c r="H52" s="54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</row>
    <row r="53" spans="1:52" s="55" customFormat="1" ht="15" customHeight="1" x14ac:dyDescent="0.2">
      <c r="A53" s="52"/>
      <c r="B53" s="79" t="s">
        <v>224</v>
      </c>
      <c r="C53" s="54">
        <v>1</v>
      </c>
      <c r="D53" s="54"/>
      <c r="E53" s="54">
        <v>1</v>
      </c>
      <c r="F53" s="54"/>
      <c r="G53" s="54"/>
      <c r="H53" s="54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</row>
    <row r="54" spans="1:52" s="55" customFormat="1" ht="15" customHeight="1" x14ac:dyDescent="0.2">
      <c r="A54" s="52"/>
      <c r="B54" s="79" t="s">
        <v>209</v>
      </c>
      <c r="C54" s="54">
        <v>1</v>
      </c>
      <c r="D54" s="54"/>
      <c r="E54" s="54">
        <v>1</v>
      </c>
      <c r="F54" s="54"/>
      <c r="G54" s="54"/>
      <c r="H54" s="54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</row>
    <row r="55" spans="1:52" s="55" customFormat="1" ht="15" customHeight="1" x14ac:dyDescent="0.2">
      <c r="A55" s="52"/>
      <c r="B55" s="79" t="s">
        <v>223</v>
      </c>
      <c r="C55" s="54">
        <v>1</v>
      </c>
      <c r="D55" s="54"/>
      <c r="E55" s="54"/>
      <c r="F55" s="54"/>
      <c r="G55" s="54"/>
      <c r="H55" s="54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</row>
    <row r="56" spans="1:52" s="55" customFormat="1" ht="15" customHeight="1" x14ac:dyDescent="0.2">
      <c r="A56" s="52"/>
      <c r="B56" s="79" t="s">
        <v>199</v>
      </c>
      <c r="C56" s="54">
        <v>2</v>
      </c>
      <c r="D56" s="54"/>
      <c r="E56" s="54">
        <v>2</v>
      </c>
      <c r="F56" s="54"/>
      <c r="G56" s="54"/>
      <c r="H56" s="54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</row>
    <row r="57" spans="1:52" s="55" customFormat="1" ht="15" customHeight="1" x14ac:dyDescent="0.2">
      <c r="A57" s="52"/>
      <c r="B57" s="79" t="s">
        <v>29</v>
      </c>
      <c r="C57" s="54">
        <v>2</v>
      </c>
      <c r="D57" s="54"/>
      <c r="E57" s="54">
        <v>2</v>
      </c>
      <c r="F57" s="54"/>
      <c r="G57" s="54"/>
      <c r="H57" s="54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</row>
    <row r="58" spans="1:52" s="55" customFormat="1" ht="15" customHeight="1" x14ac:dyDescent="0.2">
      <c r="A58" s="52"/>
      <c r="B58" s="79" t="s">
        <v>200</v>
      </c>
      <c r="C58" s="54">
        <v>1</v>
      </c>
      <c r="D58" s="54"/>
      <c r="E58" s="54">
        <v>1</v>
      </c>
      <c r="F58" s="54"/>
      <c r="G58" s="54"/>
      <c r="H58" s="54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</row>
    <row r="59" spans="1:52" s="55" customFormat="1" ht="15" customHeight="1" thickBot="1" x14ac:dyDescent="0.25">
      <c r="A59" s="52"/>
      <c r="B59" s="79" t="s">
        <v>225</v>
      </c>
      <c r="C59" s="54">
        <v>2</v>
      </c>
      <c r="D59" s="54"/>
      <c r="E59" s="54"/>
      <c r="F59" s="54"/>
      <c r="G59" s="54"/>
      <c r="H59" s="54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</row>
    <row r="60" spans="1:52" s="74" customFormat="1" ht="15" customHeight="1" thickBot="1" x14ac:dyDescent="0.25">
      <c r="A60" s="56">
        <v>7</v>
      </c>
      <c r="B60" s="57" t="s">
        <v>226</v>
      </c>
      <c r="C60" s="58">
        <f>C61+C62+C63+C64+C65+C66+C67+C68+C69</f>
        <v>11</v>
      </c>
      <c r="D60" s="58">
        <v>0</v>
      </c>
      <c r="E60" s="58">
        <f>E61+E62+E63+E64+E65+E66+E67+E68+E69</f>
        <v>0</v>
      </c>
      <c r="F60" s="58"/>
      <c r="G60" s="58">
        <f>C60-E60</f>
        <v>11</v>
      </c>
      <c r="H60" s="59">
        <v>0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</row>
    <row r="61" spans="1:52" s="74" customFormat="1" ht="15" customHeight="1" x14ac:dyDescent="0.2">
      <c r="A61" s="84"/>
      <c r="B61" s="79" t="s">
        <v>205</v>
      </c>
      <c r="C61" s="85">
        <v>1</v>
      </c>
      <c r="D61" s="85"/>
      <c r="E61" s="85"/>
      <c r="F61" s="85"/>
      <c r="G61" s="85"/>
      <c r="H61" s="8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</row>
    <row r="62" spans="1:52" s="74" customFormat="1" ht="15" customHeight="1" x14ac:dyDescent="0.2">
      <c r="A62" s="84"/>
      <c r="B62" s="79" t="s">
        <v>227</v>
      </c>
      <c r="C62" s="85">
        <v>2</v>
      </c>
      <c r="D62" s="85"/>
      <c r="E62" s="85"/>
      <c r="F62" s="85"/>
      <c r="G62" s="85"/>
      <c r="H62" s="8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</row>
    <row r="63" spans="1:52" s="74" customFormat="1" ht="15" customHeight="1" x14ac:dyDescent="0.2">
      <c r="A63" s="84"/>
      <c r="B63" s="79" t="s">
        <v>228</v>
      </c>
      <c r="C63" s="85">
        <v>1</v>
      </c>
      <c r="D63" s="85"/>
      <c r="E63" s="85"/>
      <c r="F63" s="85"/>
      <c r="G63" s="85"/>
      <c r="H63" s="8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</row>
    <row r="64" spans="1:52" s="74" customFormat="1" ht="15" customHeight="1" x14ac:dyDescent="0.2">
      <c r="A64" s="84"/>
      <c r="B64" s="79" t="s">
        <v>223</v>
      </c>
      <c r="C64" s="85">
        <v>1</v>
      </c>
      <c r="D64" s="85"/>
      <c r="E64" s="85"/>
      <c r="F64" s="85"/>
      <c r="G64" s="85"/>
      <c r="H64" s="8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</row>
    <row r="65" spans="1:52" s="74" customFormat="1" ht="15" customHeight="1" x14ac:dyDescent="0.2">
      <c r="A65" s="84"/>
      <c r="B65" s="79" t="s">
        <v>229</v>
      </c>
      <c r="C65" s="85">
        <v>1</v>
      </c>
      <c r="D65" s="85"/>
      <c r="E65" s="85"/>
      <c r="F65" s="85"/>
      <c r="G65" s="85"/>
      <c r="H65" s="8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</row>
    <row r="66" spans="1:52" s="74" customFormat="1" ht="15" customHeight="1" x14ac:dyDescent="0.2">
      <c r="A66" s="84"/>
      <c r="B66" s="79" t="s">
        <v>108</v>
      </c>
      <c r="C66" s="85">
        <v>2</v>
      </c>
      <c r="D66" s="85"/>
      <c r="E66" s="85"/>
      <c r="F66" s="85"/>
      <c r="G66" s="85"/>
      <c r="H66" s="8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</row>
    <row r="67" spans="1:52" s="74" customFormat="1" ht="15" customHeight="1" x14ac:dyDescent="0.2">
      <c r="A67" s="84"/>
      <c r="B67" s="79" t="s">
        <v>192</v>
      </c>
      <c r="C67" s="85">
        <v>1</v>
      </c>
      <c r="D67" s="85"/>
      <c r="E67" s="85"/>
      <c r="F67" s="85"/>
      <c r="G67" s="85"/>
      <c r="H67" s="8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</row>
    <row r="68" spans="1:52" s="74" customFormat="1" ht="15" customHeight="1" x14ac:dyDescent="0.2">
      <c r="A68" s="84"/>
      <c r="B68" s="79" t="s">
        <v>225</v>
      </c>
      <c r="C68" s="85">
        <v>1</v>
      </c>
      <c r="D68" s="85"/>
      <c r="E68" s="85"/>
      <c r="F68" s="85"/>
      <c r="G68" s="85"/>
      <c r="H68" s="8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</row>
    <row r="69" spans="1:52" s="74" customFormat="1" ht="15" customHeight="1" thickBot="1" x14ac:dyDescent="0.25">
      <c r="A69" s="52"/>
      <c r="B69" s="79" t="s">
        <v>200</v>
      </c>
      <c r="C69" s="54">
        <v>1</v>
      </c>
      <c r="D69" s="54"/>
      <c r="E69" s="54"/>
      <c r="F69" s="54"/>
      <c r="G69" s="54"/>
      <c r="H69" s="54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</row>
    <row r="70" spans="1:52" s="74" customFormat="1" ht="15" customHeight="1" thickBot="1" x14ac:dyDescent="0.25">
      <c r="A70" s="56">
        <v>8</v>
      </c>
      <c r="B70" s="57" t="s">
        <v>230</v>
      </c>
      <c r="C70" s="58">
        <f>C71+C72+C73+C74+C75</f>
        <v>8</v>
      </c>
      <c r="D70" s="58">
        <f>D71+D72+D73+D74+D75</f>
        <v>0</v>
      </c>
      <c r="E70" s="58">
        <f>E71+E72+E73+E74+E75</f>
        <v>8</v>
      </c>
      <c r="F70" s="58"/>
      <c r="G70" s="58">
        <f>C70-E70</f>
        <v>0</v>
      </c>
      <c r="H70" s="59">
        <v>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</row>
    <row r="71" spans="1:52" s="55" customFormat="1" ht="15" customHeight="1" x14ac:dyDescent="0.2">
      <c r="A71" s="82"/>
      <c r="B71" s="76" t="s">
        <v>200</v>
      </c>
      <c r="C71" s="64">
        <v>1</v>
      </c>
      <c r="D71" s="64"/>
      <c r="E71" s="64">
        <v>1</v>
      </c>
      <c r="F71" s="64"/>
      <c r="G71" s="64"/>
      <c r="H71" s="64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</row>
    <row r="72" spans="1:52" s="55" customFormat="1" ht="15" customHeight="1" x14ac:dyDescent="0.2">
      <c r="A72" s="52"/>
      <c r="B72" s="78" t="s">
        <v>231</v>
      </c>
      <c r="C72" s="54">
        <v>2</v>
      </c>
      <c r="D72" s="54"/>
      <c r="E72" s="54">
        <v>2</v>
      </c>
      <c r="F72" s="54"/>
      <c r="G72" s="54"/>
      <c r="H72" s="54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</row>
    <row r="73" spans="1:52" s="55" customFormat="1" ht="15" customHeight="1" x14ac:dyDescent="0.2">
      <c r="A73" s="52"/>
      <c r="B73" s="78" t="s">
        <v>108</v>
      </c>
      <c r="C73" s="54">
        <v>2</v>
      </c>
      <c r="D73" s="54"/>
      <c r="E73" s="54">
        <v>2</v>
      </c>
      <c r="F73" s="54"/>
      <c r="G73" s="54"/>
      <c r="H73" s="54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</row>
    <row r="74" spans="1:52" s="55" customFormat="1" ht="15" customHeight="1" x14ac:dyDescent="0.2">
      <c r="A74" s="52"/>
      <c r="B74" s="78" t="s">
        <v>232</v>
      </c>
      <c r="C74" s="54">
        <v>2</v>
      </c>
      <c r="D74" s="54"/>
      <c r="E74" s="54">
        <v>2</v>
      </c>
      <c r="F74" s="54"/>
      <c r="G74" s="54"/>
      <c r="H74" s="5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</row>
    <row r="75" spans="1:52" s="55" customFormat="1" ht="15" customHeight="1" thickBot="1" x14ac:dyDescent="0.25">
      <c r="A75" s="52"/>
      <c r="B75" s="79" t="s">
        <v>233</v>
      </c>
      <c r="C75" s="54">
        <v>1</v>
      </c>
      <c r="D75" s="54"/>
      <c r="E75" s="54">
        <v>1</v>
      </c>
      <c r="F75" s="54"/>
      <c r="G75" s="54"/>
      <c r="H75" s="5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</row>
    <row r="76" spans="1:52" s="74" customFormat="1" ht="15" customHeight="1" thickBot="1" x14ac:dyDescent="0.25">
      <c r="A76" s="80">
        <v>9</v>
      </c>
      <c r="B76" s="57" t="s">
        <v>234</v>
      </c>
      <c r="C76" s="58">
        <f>C77+C78+C79+C80+C81+C82</f>
        <v>8</v>
      </c>
      <c r="D76" s="58">
        <v>0</v>
      </c>
      <c r="E76" s="58">
        <f>SUM(E77:E82)</f>
        <v>8</v>
      </c>
      <c r="F76" s="58"/>
      <c r="G76" s="58">
        <f>C76-E76</f>
        <v>0</v>
      </c>
      <c r="H76" s="81">
        <v>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</row>
    <row r="77" spans="1:52" s="55" customFormat="1" ht="15" customHeight="1" x14ac:dyDescent="0.2">
      <c r="A77" s="52"/>
      <c r="B77" s="78" t="s">
        <v>108</v>
      </c>
      <c r="C77" s="54">
        <v>1</v>
      </c>
      <c r="D77" s="54"/>
      <c r="E77" s="54">
        <v>1</v>
      </c>
      <c r="F77" s="54"/>
      <c r="G77" s="54"/>
      <c r="H77" s="5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</row>
    <row r="78" spans="1:52" s="55" customFormat="1" ht="15" customHeight="1" x14ac:dyDescent="0.2">
      <c r="A78" s="52"/>
      <c r="B78" s="78" t="s">
        <v>198</v>
      </c>
      <c r="C78" s="54">
        <v>1</v>
      </c>
      <c r="D78" s="54"/>
      <c r="E78" s="54">
        <v>1</v>
      </c>
      <c r="F78" s="54"/>
      <c r="G78" s="54"/>
      <c r="H78" s="5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</row>
    <row r="79" spans="1:52" s="55" customFormat="1" ht="15" customHeight="1" x14ac:dyDescent="0.2">
      <c r="A79" s="52"/>
      <c r="B79" s="78" t="s">
        <v>224</v>
      </c>
      <c r="C79" s="54">
        <v>1</v>
      </c>
      <c r="D79" s="54"/>
      <c r="E79" s="54">
        <v>1</v>
      </c>
      <c r="F79" s="54"/>
      <c r="G79" s="54"/>
      <c r="H79" s="5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</row>
    <row r="80" spans="1:52" s="55" customFormat="1" ht="15" customHeight="1" x14ac:dyDescent="0.2">
      <c r="A80" s="52"/>
      <c r="B80" s="78" t="s">
        <v>235</v>
      </c>
      <c r="C80" s="54">
        <v>2</v>
      </c>
      <c r="D80" s="54"/>
      <c r="E80" s="54">
        <v>2</v>
      </c>
      <c r="F80" s="54"/>
      <c r="G80" s="54"/>
      <c r="H80" s="5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</row>
    <row r="81" spans="1:52" s="55" customFormat="1" ht="15" customHeight="1" x14ac:dyDescent="0.2">
      <c r="A81" s="52"/>
      <c r="B81" s="78" t="s">
        <v>104</v>
      </c>
      <c r="C81" s="54">
        <v>2</v>
      </c>
      <c r="D81" s="54"/>
      <c r="E81" s="54">
        <v>2</v>
      </c>
      <c r="F81" s="54"/>
      <c r="G81" s="54"/>
      <c r="H81" s="5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</row>
    <row r="82" spans="1:52" s="55" customFormat="1" ht="15" customHeight="1" thickBot="1" x14ac:dyDescent="0.25">
      <c r="A82" s="52"/>
      <c r="B82" s="79" t="s">
        <v>236</v>
      </c>
      <c r="C82" s="54">
        <v>1</v>
      </c>
      <c r="D82" s="54"/>
      <c r="E82" s="54">
        <v>1</v>
      </c>
      <c r="F82" s="54"/>
      <c r="G82" s="54"/>
      <c r="H82" s="5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</row>
    <row r="83" spans="1:52" s="74" customFormat="1" ht="15" customHeight="1" thickBot="1" x14ac:dyDescent="0.25">
      <c r="A83" s="80">
        <v>10</v>
      </c>
      <c r="B83" s="57" t="s">
        <v>237</v>
      </c>
      <c r="C83" s="58">
        <f>C84+C85+C86+C87+C88+C89+C90+C91+C92+C93</f>
        <v>12</v>
      </c>
      <c r="D83" s="58">
        <v>0</v>
      </c>
      <c r="E83" s="58">
        <v>9</v>
      </c>
      <c r="F83" s="58"/>
      <c r="G83" s="58">
        <f>C83-E83</f>
        <v>3</v>
      </c>
      <c r="H83" s="81">
        <v>9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</row>
    <row r="84" spans="1:52" s="55" customFormat="1" ht="15" customHeight="1" x14ac:dyDescent="0.2">
      <c r="A84" s="82"/>
      <c r="B84" s="76" t="s">
        <v>238</v>
      </c>
      <c r="C84" s="64">
        <v>1</v>
      </c>
      <c r="D84" s="64"/>
      <c r="E84" s="64">
        <v>1</v>
      </c>
      <c r="F84" s="64"/>
      <c r="G84" s="64"/>
      <c r="H84" s="6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</row>
    <row r="85" spans="1:52" s="55" customFormat="1" ht="15" customHeight="1" x14ac:dyDescent="0.2">
      <c r="A85" s="52"/>
      <c r="B85" s="78" t="s">
        <v>224</v>
      </c>
      <c r="C85" s="54">
        <v>1</v>
      </c>
      <c r="D85" s="54"/>
      <c r="E85" s="54">
        <v>1</v>
      </c>
      <c r="F85" s="54"/>
      <c r="G85" s="54"/>
      <c r="H85" s="5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</row>
    <row r="86" spans="1:52" s="55" customFormat="1" ht="15" customHeight="1" x14ac:dyDescent="0.2">
      <c r="A86" s="52"/>
      <c r="B86" s="78" t="s">
        <v>209</v>
      </c>
      <c r="C86" s="54">
        <v>1</v>
      </c>
      <c r="D86" s="54"/>
      <c r="E86" s="54">
        <v>1</v>
      </c>
      <c r="F86" s="54"/>
      <c r="G86" s="54"/>
      <c r="H86" s="5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</row>
    <row r="87" spans="1:52" s="55" customFormat="1" ht="15" customHeight="1" x14ac:dyDescent="0.2">
      <c r="A87" s="52"/>
      <c r="B87" s="78" t="s">
        <v>239</v>
      </c>
      <c r="C87" s="54">
        <v>2</v>
      </c>
      <c r="D87" s="54"/>
      <c r="E87" s="54">
        <v>1</v>
      </c>
      <c r="F87" s="54"/>
      <c r="G87" s="54"/>
      <c r="H87" s="5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</row>
    <row r="88" spans="1:52" s="55" customFormat="1" ht="15" customHeight="1" x14ac:dyDescent="0.2">
      <c r="A88" s="52"/>
      <c r="B88" s="78" t="s">
        <v>240</v>
      </c>
      <c r="C88" s="54">
        <v>1</v>
      </c>
      <c r="D88" s="54"/>
      <c r="E88" s="54">
        <v>1</v>
      </c>
      <c r="F88" s="54"/>
      <c r="G88" s="54"/>
      <c r="H88" s="5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</row>
    <row r="89" spans="1:52" s="55" customFormat="1" ht="15" customHeight="1" x14ac:dyDescent="0.2">
      <c r="A89" s="52"/>
      <c r="B89" s="78" t="s">
        <v>29</v>
      </c>
      <c r="C89" s="54">
        <v>1</v>
      </c>
      <c r="D89" s="54"/>
      <c r="E89" s="54">
        <v>1</v>
      </c>
      <c r="F89" s="54"/>
      <c r="G89" s="54"/>
      <c r="H89" s="5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</row>
    <row r="90" spans="1:52" s="55" customFormat="1" ht="15" customHeight="1" x14ac:dyDescent="0.2">
      <c r="A90" s="52"/>
      <c r="B90" s="79" t="s">
        <v>198</v>
      </c>
      <c r="C90" s="54">
        <v>1</v>
      </c>
      <c r="D90" s="54"/>
      <c r="E90" s="54">
        <v>1</v>
      </c>
      <c r="F90" s="54"/>
      <c r="G90" s="54"/>
      <c r="H90" s="5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</row>
    <row r="91" spans="1:52" s="55" customFormat="1" ht="15" customHeight="1" x14ac:dyDescent="0.2">
      <c r="A91" s="52"/>
      <c r="B91" s="79" t="s">
        <v>215</v>
      </c>
      <c r="C91" s="54">
        <v>2</v>
      </c>
      <c r="D91" s="54"/>
      <c r="E91" s="54">
        <v>1</v>
      </c>
      <c r="F91" s="54"/>
      <c r="G91" s="54"/>
      <c r="H91" s="5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</row>
    <row r="92" spans="1:52" s="55" customFormat="1" ht="15" customHeight="1" x14ac:dyDescent="0.2">
      <c r="A92" s="52"/>
      <c r="B92" s="79" t="s">
        <v>225</v>
      </c>
      <c r="C92" s="54">
        <v>1</v>
      </c>
      <c r="D92" s="54"/>
      <c r="E92" s="54"/>
      <c r="F92" s="54"/>
      <c r="G92" s="54"/>
      <c r="H92" s="5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</row>
    <row r="93" spans="1:52" s="55" customFormat="1" ht="15" customHeight="1" thickBot="1" x14ac:dyDescent="0.25">
      <c r="A93" s="52"/>
      <c r="B93" s="78" t="s">
        <v>241</v>
      </c>
      <c r="C93" s="54">
        <v>1</v>
      </c>
      <c r="D93" s="54"/>
      <c r="E93" s="54">
        <v>1</v>
      </c>
      <c r="F93" s="54"/>
      <c r="G93" s="54"/>
      <c r="H93" s="5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</row>
    <row r="94" spans="1:52" s="88" customFormat="1" ht="15" customHeight="1" thickBot="1" x14ac:dyDescent="0.25">
      <c r="A94" s="86">
        <v>11</v>
      </c>
      <c r="B94" s="87" t="s">
        <v>242</v>
      </c>
      <c r="C94" s="58">
        <f>C95+C96+C97+C98+C99+C100+C101+C103+C102</f>
        <v>12</v>
      </c>
      <c r="D94" s="58">
        <v>0</v>
      </c>
      <c r="E94" s="58">
        <v>12</v>
      </c>
      <c r="F94" s="58">
        <v>1</v>
      </c>
      <c r="G94" s="58">
        <v>0</v>
      </c>
      <c r="H94" s="81">
        <v>11</v>
      </c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</row>
    <row r="95" spans="1:52" s="55" customFormat="1" ht="15" customHeight="1" x14ac:dyDescent="0.2">
      <c r="A95" s="82"/>
      <c r="B95" s="76" t="s">
        <v>243</v>
      </c>
      <c r="C95" s="64">
        <v>2</v>
      </c>
      <c r="D95" s="64"/>
      <c r="E95" s="64">
        <v>2</v>
      </c>
      <c r="F95" s="64"/>
      <c r="G95" s="64"/>
      <c r="H95" s="6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</row>
    <row r="96" spans="1:52" s="55" customFormat="1" ht="15" customHeight="1" x14ac:dyDescent="0.2">
      <c r="A96" s="52"/>
      <c r="B96" s="78" t="s">
        <v>209</v>
      </c>
      <c r="C96" s="54">
        <v>2</v>
      </c>
      <c r="D96" s="54"/>
      <c r="E96" s="54">
        <v>2</v>
      </c>
      <c r="F96" s="54"/>
      <c r="G96" s="54"/>
      <c r="H96" s="5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</row>
    <row r="97" spans="1:52" s="55" customFormat="1" ht="15" customHeight="1" x14ac:dyDescent="0.2">
      <c r="A97" s="52"/>
      <c r="B97" s="78" t="s">
        <v>244</v>
      </c>
      <c r="C97" s="54">
        <v>2</v>
      </c>
      <c r="D97" s="54"/>
      <c r="E97" s="54">
        <v>2</v>
      </c>
      <c r="F97" s="54"/>
      <c r="G97" s="54"/>
      <c r="H97" s="5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</row>
    <row r="98" spans="1:52" s="55" customFormat="1" ht="15" customHeight="1" x14ac:dyDescent="0.2">
      <c r="A98" s="52"/>
      <c r="B98" s="78" t="s">
        <v>245</v>
      </c>
      <c r="C98" s="54">
        <v>1</v>
      </c>
      <c r="D98" s="54"/>
      <c r="E98" s="54">
        <v>1</v>
      </c>
      <c r="F98" s="54"/>
      <c r="G98" s="54"/>
      <c r="H98" s="5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</row>
    <row r="99" spans="1:52" s="55" customFormat="1" ht="15" customHeight="1" x14ac:dyDescent="0.2">
      <c r="A99" s="52"/>
      <c r="B99" s="78" t="s">
        <v>223</v>
      </c>
      <c r="C99" s="54">
        <v>2</v>
      </c>
      <c r="D99" s="54"/>
      <c r="E99" s="54">
        <v>2</v>
      </c>
      <c r="F99" s="54"/>
      <c r="G99" s="54"/>
      <c r="H99" s="5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</row>
    <row r="100" spans="1:52" s="55" customFormat="1" ht="15" customHeight="1" x14ac:dyDescent="0.2">
      <c r="A100" s="52"/>
      <c r="B100" s="78" t="s">
        <v>74</v>
      </c>
      <c r="C100" s="89">
        <v>1</v>
      </c>
      <c r="D100" s="89"/>
      <c r="E100" s="89">
        <v>1</v>
      </c>
      <c r="F100" s="90"/>
      <c r="G100" s="90"/>
      <c r="H100" s="5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</row>
    <row r="101" spans="1:52" s="55" customFormat="1" ht="22.5" x14ac:dyDescent="0.2">
      <c r="A101" s="52"/>
      <c r="B101" s="78" t="s">
        <v>246</v>
      </c>
      <c r="C101" s="54">
        <v>1</v>
      </c>
      <c r="D101" s="54"/>
      <c r="E101" s="54">
        <v>1</v>
      </c>
      <c r="F101" s="54"/>
      <c r="G101" s="54"/>
      <c r="H101" s="5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</row>
    <row r="102" spans="1:52" s="55" customFormat="1" ht="15" customHeight="1" x14ac:dyDescent="0.2">
      <c r="A102" s="52"/>
      <c r="B102" s="78" t="s">
        <v>247</v>
      </c>
      <c r="C102" s="54"/>
      <c r="D102" s="54"/>
      <c r="E102" s="54"/>
      <c r="F102" s="54">
        <v>1</v>
      </c>
      <c r="G102" s="54"/>
      <c r="H102" s="5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</row>
    <row r="103" spans="1:52" s="55" customFormat="1" ht="15" customHeight="1" thickBot="1" x14ac:dyDescent="0.25">
      <c r="A103" s="52"/>
      <c r="B103" s="78" t="s">
        <v>248</v>
      </c>
      <c r="C103" s="54">
        <v>1</v>
      </c>
      <c r="D103" s="54"/>
      <c r="E103" s="54">
        <v>1</v>
      </c>
      <c r="F103" s="54"/>
      <c r="G103" s="54"/>
      <c r="H103" s="5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</row>
    <row r="104" spans="1:52" s="88" customFormat="1" ht="15" customHeight="1" thickBot="1" x14ac:dyDescent="0.25">
      <c r="A104" s="80">
        <v>12</v>
      </c>
      <c r="B104" s="57" t="s">
        <v>249</v>
      </c>
      <c r="C104" s="58">
        <f>C105+C106+C107</f>
        <v>5</v>
      </c>
      <c r="D104" s="58">
        <f>D105+D106+D107</f>
        <v>0</v>
      </c>
      <c r="E104" s="58">
        <f>E105+E106+E107</f>
        <v>2</v>
      </c>
      <c r="F104" s="58">
        <f>F105+F106+F107</f>
        <v>0</v>
      </c>
      <c r="G104" s="58">
        <f>C104-E104</f>
        <v>3</v>
      </c>
      <c r="H104" s="81">
        <v>1</v>
      </c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</row>
    <row r="105" spans="1:52" s="93" customFormat="1" ht="15" customHeight="1" x14ac:dyDescent="0.2">
      <c r="A105" s="52"/>
      <c r="B105" s="91" t="s">
        <v>198</v>
      </c>
      <c r="C105" s="54">
        <v>3</v>
      </c>
      <c r="D105" s="54"/>
      <c r="E105" s="54"/>
      <c r="F105" s="54"/>
      <c r="G105" s="54"/>
      <c r="H105" s="5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</row>
    <row r="106" spans="1:52" s="93" customFormat="1" ht="15" customHeight="1" x14ac:dyDescent="0.2">
      <c r="A106" s="52"/>
      <c r="B106" s="91" t="s">
        <v>104</v>
      </c>
      <c r="C106" s="54">
        <v>1</v>
      </c>
      <c r="D106" s="54"/>
      <c r="E106" s="54">
        <v>1</v>
      </c>
      <c r="F106" s="54"/>
      <c r="G106" s="54"/>
      <c r="H106" s="5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</row>
    <row r="107" spans="1:52" s="93" customFormat="1" ht="15" customHeight="1" thickBot="1" x14ac:dyDescent="0.25">
      <c r="A107" s="52"/>
      <c r="B107" s="91" t="s">
        <v>200</v>
      </c>
      <c r="C107" s="54">
        <v>1</v>
      </c>
      <c r="D107" s="54"/>
      <c r="E107" s="54">
        <v>1</v>
      </c>
      <c r="F107" s="54"/>
      <c r="G107" s="54"/>
      <c r="H107" s="5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</row>
    <row r="108" spans="1:52" s="88" customFormat="1" ht="15" customHeight="1" thickBot="1" x14ac:dyDescent="0.25">
      <c r="A108" s="80">
        <v>13</v>
      </c>
      <c r="B108" s="57" t="s">
        <v>250</v>
      </c>
      <c r="C108" s="58">
        <f>C109+C110+C111+C112+C113+C114+C115+C116</f>
        <v>8</v>
      </c>
      <c r="D108" s="58">
        <v>0</v>
      </c>
      <c r="E108" s="58">
        <v>8</v>
      </c>
      <c r="F108" s="58"/>
      <c r="G108" s="58">
        <v>0</v>
      </c>
      <c r="H108" s="81">
        <v>8</v>
      </c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</row>
    <row r="109" spans="1:52" s="55" customFormat="1" ht="15" customHeight="1" x14ac:dyDescent="0.2">
      <c r="A109" s="82"/>
      <c r="B109" s="76" t="s">
        <v>210</v>
      </c>
      <c r="C109" s="64">
        <v>1</v>
      </c>
      <c r="D109" s="64"/>
      <c r="E109" s="64">
        <v>1</v>
      </c>
      <c r="F109" s="64"/>
      <c r="G109" s="64"/>
      <c r="H109" s="6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</row>
    <row r="110" spans="1:52" s="55" customFormat="1" ht="15" customHeight="1" x14ac:dyDescent="0.2">
      <c r="A110" s="52"/>
      <c r="B110" s="78" t="s">
        <v>209</v>
      </c>
      <c r="C110" s="54">
        <v>1</v>
      </c>
      <c r="D110" s="54"/>
      <c r="E110" s="54">
        <v>1</v>
      </c>
      <c r="F110" s="54"/>
      <c r="G110" s="54"/>
      <c r="H110" s="5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</row>
    <row r="111" spans="1:52" s="55" customFormat="1" ht="15" customHeight="1" x14ac:dyDescent="0.2">
      <c r="A111" s="52"/>
      <c r="B111" s="78" t="s">
        <v>213</v>
      </c>
      <c r="C111" s="54">
        <v>1</v>
      </c>
      <c r="D111" s="54"/>
      <c r="E111" s="54">
        <v>1</v>
      </c>
      <c r="F111" s="54"/>
      <c r="G111" s="54"/>
      <c r="H111" s="5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</row>
    <row r="112" spans="1:52" s="55" customFormat="1" ht="15" customHeight="1" x14ac:dyDescent="0.2">
      <c r="A112" s="52"/>
      <c r="B112" s="78" t="s">
        <v>228</v>
      </c>
      <c r="C112" s="54">
        <v>1</v>
      </c>
      <c r="D112" s="54"/>
      <c r="E112" s="54">
        <v>1</v>
      </c>
      <c r="F112" s="54"/>
      <c r="G112" s="54"/>
      <c r="H112" s="5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</row>
    <row r="113" spans="1:52" s="55" customFormat="1" ht="15" customHeight="1" x14ac:dyDescent="0.2">
      <c r="A113" s="52"/>
      <c r="B113" s="78" t="s">
        <v>251</v>
      </c>
      <c r="C113" s="54">
        <v>1</v>
      </c>
      <c r="D113" s="54"/>
      <c r="E113" s="54">
        <v>1</v>
      </c>
      <c r="F113" s="54"/>
      <c r="G113" s="54"/>
      <c r="H113" s="5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</row>
    <row r="114" spans="1:52" s="55" customFormat="1" ht="15" customHeight="1" x14ac:dyDescent="0.2">
      <c r="A114" s="52"/>
      <c r="B114" s="78" t="s">
        <v>198</v>
      </c>
      <c r="C114" s="54">
        <v>1</v>
      </c>
      <c r="D114" s="54"/>
      <c r="E114" s="54">
        <v>1</v>
      </c>
      <c r="F114" s="54"/>
      <c r="G114" s="54"/>
      <c r="H114" s="5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</row>
    <row r="115" spans="1:52" s="55" customFormat="1" ht="15" customHeight="1" x14ac:dyDescent="0.2">
      <c r="A115" s="52"/>
      <c r="B115" s="78" t="s">
        <v>29</v>
      </c>
      <c r="C115" s="54">
        <v>1</v>
      </c>
      <c r="D115" s="54"/>
      <c r="E115" s="54">
        <v>1</v>
      </c>
      <c r="F115" s="54"/>
      <c r="G115" s="54"/>
      <c r="H115" s="5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</row>
    <row r="116" spans="1:52" s="55" customFormat="1" ht="15" customHeight="1" thickBot="1" x14ac:dyDescent="0.25">
      <c r="A116" s="52"/>
      <c r="B116" s="78" t="s">
        <v>104</v>
      </c>
      <c r="C116" s="54">
        <v>1</v>
      </c>
      <c r="D116" s="54"/>
      <c r="E116" s="54">
        <v>1</v>
      </c>
      <c r="F116" s="54"/>
      <c r="G116" s="54"/>
      <c r="H116" s="5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</row>
    <row r="117" spans="1:52" s="88" customFormat="1" ht="15" customHeight="1" thickBot="1" x14ac:dyDescent="0.25">
      <c r="A117" s="94">
        <v>14</v>
      </c>
      <c r="B117" s="95" t="s">
        <v>252</v>
      </c>
      <c r="C117" s="96">
        <v>1</v>
      </c>
      <c r="D117" s="96">
        <v>0</v>
      </c>
      <c r="E117" s="96">
        <v>0</v>
      </c>
      <c r="F117" s="96"/>
      <c r="G117" s="96">
        <v>1</v>
      </c>
      <c r="H117" s="97">
        <v>0</v>
      </c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</row>
    <row r="118" spans="1:52" s="93" customFormat="1" ht="15" customHeight="1" thickBot="1" x14ac:dyDescent="0.25">
      <c r="A118" s="98"/>
      <c r="B118" s="99" t="s">
        <v>253</v>
      </c>
      <c r="C118" s="100">
        <v>1</v>
      </c>
      <c r="D118" s="100"/>
      <c r="E118" s="100"/>
      <c r="F118" s="100"/>
      <c r="G118" s="100"/>
      <c r="H118" s="100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</row>
    <row r="119" spans="1:52" s="55" customFormat="1" ht="15" customHeight="1" x14ac:dyDescent="0.2">
      <c r="A119" s="101"/>
      <c r="B119" s="102" t="s">
        <v>254</v>
      </c>
      <c r="C119" s="103">
        <f t="shared" ref="C119:H119" si="0">C5+C22+C30+C36+C44+C50+C60+C70+C76+C83+C94+C104+C108+C117</f>
        <v>136</v>
      </c>
      <c r="D119" s="103">
        <f t="shared" si="0"/>
        <v>0</v>
      </c>
      <c r="E119" s="103">
        <f t="shared" si="0"/>
        <v>101</v>
      </c>
      <c r="F119" s="103">
        <f t="shared" si="0"/>
        <v>1</v>
      </c>
      <c r="G119" s="103">
        <f t="shared" si="0"/>
        <v>35</v>
      </c>
      <c r="H119" s="103">
        <f t="shared" si="0"/>
        <v>84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</row>
    <row r="120" spans="1:52" s="104" customFormat="1" x14ac:dyDescent="0.2"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</row>
    <row r="121" spans="1:52" s="42" customFormat="1" x14ac:dyDescent="0.2">
      <c r="A121" s="105" t="s">
        <v>255</v>
      </c>
      <c r="B121" s="105"/>
      <c r="C121" s="105"/>
      <c r="D121" s="105"/>
      <c r="E121" s="105"/>
      <c r="F121" s="105"/>
      <c r="G121" s="105"/>
      <c r="H121" s="105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</row>
    <row r="122" spans="1:52" s="104" customFormat="1" x14ac:dyDescent="0.2"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</row>
    <row r="123" spans="1:52" s="104" customFormat="1" x14ac:dyDescent="0.2"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</row>
    <row r="124" spans="1:52" s="104" customFormat="1" x14ac:dyDescent="0.2"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</row>
    <row r="125" spans="1:52" s="104" customFormat="1" x14ac:dyDescent="0.2"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</row>
    <row r="126" spans="1:52" s="104" customFormat="1" x14ac:dyDescent="0.2"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</row>
    <row r="127" spans="1:52" s="104" customFormat="1" x14ac:dyDescent="0.2"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</row>
    <row r="128" spans="1:52" s="104" customFormat="1" x14ac:dyDescent="0.2"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</row>
    <row r="129" spans="9:52" s="104" customFormat="1" x14ac:dyDescent="0.2"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</row>
    <row r="130" spans="9:52" s="104" customFormat="1" x14ac:dyDescent="0.2"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</row>
    <row r="131" spans="9:52" s="104" customFormat="1" x14ac:dyDescent="0.2"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</row>
    <row r="132" spans="9:52" s="104" customFormat="1" x14ac:dyDescent="0.2"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</row>
    <row r="133" spans="9:52" s="104" customFormat="1" x14ac:dyDescent="0.2"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</row>
    <row r="134" spans="9:52" s="104" customFormat="1" x14ac:dyDescent="0.2"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</row>
    <row r="135" spans="9:52" s="104" customFormat="1" x14ac:dyDescent="0.2"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</row>
    <row r="136" spans="9:52" s="104" customFormat="1" x14ac:dyDescent="0.2"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</row>
    <row r="137" spans="9:52" s="104" customFormat="1" x14ac:dyDescent="0.2"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</row>
    <row r="138" spans="9:52" s="104" customFormat="1" x14ac:dyDescent="0.2"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</row>
    <row r="139" spans="9:52" s="104" customFormat="1" x14ac:dyDescent="0.2"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</row>
    <row r="140" spans="9:52" s="104" customFormat="1" x14ac:dyDescent="0.2"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</row>
    <row r="141" spans="9:52" s="104" customFormat="1" x14ac:dyDescent="0.2"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</row>
    <row r="142" spans="9:52" s="104" customFormat="1" x14ac:dyDescent="0.2"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</row>
    <row r="143" spans="9:52" s="104" customFormat="1" x14ac:dyDescent="0.2"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</row>
    <row r="144" spans="9:52" s="104" customFormat="1" x14ac:dyDescent="0.2"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</row>
    <row r="145" spans="9:52" s="104" customFormat="1" x14ac:dyDescent="0.2"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</row>
    <row r="146" spans="9:52" s="104" customFormat="1" x14ac:dyDescent="0.2"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</row>
    <row r="147" spans="9:52" s="104" customFormat="1" x14ac:dyDescent="0.2"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</row>
    <row r="148" spans="9:52" s="104" customFormat="1" x14ac:dyDescent="0.2"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</row>
    <row r="149" spans="9:52" s="104" customFormat="1" x14ac:dyDescent="0.2"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</row>
    <row r="150" spans="9:52" s="104" customFormat="1" x14ac:dyDescent="0.2"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</row>
    <row r="151" spans="9:52" s="104" customFormat="1" x14ac:dyDescent="0.2"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</row>
    <row r="152" spans="9:52" s="104" customFormat="1" x14ac:dyDescent="0.2"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</row>
    <row r="153" spans="9:52" s="104" customFormat="1" x14ac:dyDescent="0.2"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</row>
    <row r="154" spans="9:52" s="104" customFormat="1" x14ac:dyDescent="0.2"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</row>
    <row r="155" spans="9:52" s="104" customFormat="1" x14ac:dyDescent="0.2"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</row>
    <row r="156" spans="9:52" s="104" customFormat="1" x14ac:dyDescent="0.2"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</row>
    <row r="157" spans="9:52" s="104" customFormat="1" x14ac:dyDescent="0.2"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</row>
    <row r="158" spans="9:52" s="104" customFormat="1" x14ac:dyDescent="0.2"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</row>
    <row r="159" spans="9:52" s="104" customFormat="1" x14ac:dyDescent="0.2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</row>
    <row r="160" spans="9:52" s="104" customFormat="1" x14ac:dyDescent="0.2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</row>
    <row r="161" spans="9:52" s="104" customFormat="1" x14ac:dyDescent="0.2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</row>
    <row r="162" spans="9:52" s="104" customFormat="1" x14ac:dyDescent="0.2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</row>
    <row r="163" spans="9:52" s="104" customFormat="1" x14ac:dyDescent="0.2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</row>
    <row r="164" spans="9:52" s="104" customFormat="1" x14ac:dyDescent="0.2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</row>
    <row r="165" spans="9:52" s="104" customFormat="1" x14ac:dyDescent="0.2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</row>
    <row r="166" spans="9:52" s="104" customFormat="1" x14ac:dyDescent="0.2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</row>
    <row r="167" spans="9:52" s="104" customFormat="1" x14ac:dyDescent="0.2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</row>
    <row r="168" spans="9:52" s="104" customFormat="1" x14ac:dyDescent="0.2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</row>
    <row r="169" spans="9:52" s="104" customFormat="1" x14ac:dyDescent="0.2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</row>
    <row r="170" spans="9:52" s="104" customFormat="1" x14ac:dyDescent="0.2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</row>
    <row r="171" spans="9:52" s="104" customFormat="1" x14ac:dyDescent="0.2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</row>
    <row r="172" spans="9:52" s="104" customFormat="1" x14ac:dyDescent="0.2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</row>
    <row r="173" spans="9:52" s="104" customFormat="1" x14ac:dyDescent="0.2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</row>
    <row r="174" spans="9:52" s="104" customFormat="1" x14ac:dyDescent="0.2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</row>
    <row r="175" spans="9:52" s="104" customFormat="1" x14ac:dyDescent="0.2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</row>
    <row r="176" spans="9:52" s="104" customFormat="1" x14ac:dyDescent="0.2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</row>
    <row r="177" spans="9:52" s="104" customFormat="1" x14ac:dyDescent="0.2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</row>
    <row r="178" spans="9:52" s="104" customFormat="1" x14ac:dyDescent="0.2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</row>
    <row r="179" spans="9:52" s="104" customFormat="1" x14ac:dyDescent="0.2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</row>
    <row r="180" spans="9:52" s="104" customFormat="1" x14ac:dyDescent="0.2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</row>
    <row r="181" spans="9:52" s="104" customFormat="1" x14ac:dyDescent="0.2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</row>
    <row r="182" spans="9:52" s="104" customFormat="1" x14ac:dyDescent="0.2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</row>
    <row r="183" spans="9:52" s="104" customFormat="1" x14ac:dyDescent="0.2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</row>
    <row r="184" spans="9:52" s="104" customFormat="1" x14ac:dyDescent="0.2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</row>
    <row r="185" spans="9:52" s="104" customFormat="1" x14ac:dyDescent="0.2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</row>
    <row r="186" spans="9:52" s="104" customFormat="1" x14ac:dyDescent="0.2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</row>
    <row r="187" spans="9:52" s="104" customFormat="1" x14ac:dyDescent="0.2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</row>
    <row r="188" spans="9:52" s="104" customFormat="1" x14ac:dyDescent="0.2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</row>
    <row r="189" spans="9:52" s="104" customFormat="1" x14ac:dyDescent="0.2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</row>
    <row r="190" spans="9:52" s="104" customFormat="1" x14ac:dyDescent="0.2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</row>
    <row r="191" spans="9:52" s="104" customFormat="1" x14ac:dyDescent="0.2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</row>
    <row r="192" spans="9:52" s="104" customFormat="1" x14ac:dyDescent="0.2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</row>
    <row r="193" spans="9:52" s="104" customFormat="1" x14ac:dyDescent="0.2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</row>
    <row r="194" spans="9:52" s="104" customFormat="1" x14ac:dyDescent="0.2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</row>
    <row r="195" spans="9:52" s="104" customFormat="1" x14ac:dyDescent="0.2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</row>
    <row r="196" spans="9:52" s="104" customFormat="1" x14ac:dyDescent="0.2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</row>
    <row r="197" spans="9:52" s="104" customFormat="1" x14ac:dyDescent="0.2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</row>
    <row r="198" spans="9:52" s="104" customFormat="1" x14ac:dyDescent="0.2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</row>
    <row r="199" spans="9:52" s="104" customFormat="1" x14ac:dyDescent="0.2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</row>
    <row r="200" spans="9:52" s="104" customFormat="1" x14ac:dyDescent="0.2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</row>
    <row r="201" spans="9:52" s="104" customFormat="1" x14ac:dyDescent="0.2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</row>
    <row r="202" spans="9:52" s="104" customFormat="1" x14ac:dyDescent="0.2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</row>
    <row r="203" spans="9:52" s="104" customFormat="1" x14ac:dyDescent="0.2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</row>
    <row r="204" spans="9:52" s="104" customFormat="1" x14ac:dyDescent="0.2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</row>
    <row r="205" spans="9:52" s="104" customFormat="1" x14ac:dyDescent="0.2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</row>
    <row r="206" spans="9:52" s="104" customFormat="1" x14ac:dyDescent="0.2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</row>
    <row r="207" spans="9:52" s="104" customFormat="1" x14ac:dyDescent="0.2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</row>
    <row r="208" spans="9:52" s="104" customFormat="1" x14ac:dyDescent="0.2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</row>
    <row r="209" spans="9:52" s="104" customFormat="1" x14ac:dyDescent="0.2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</row>
    <row r="210" spans="9:52" s="104" customFormat="1" x14ac:dyDescent="0.2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</row>
    <row r="211" spans="9:52" s="104" customFormat="1" x14ac:dyDescent="0.2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</row>
    <row r="212" spans="9:52" s="104" customFormat="1" x14ac:dyDescent="0.2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</row>
    <row r="213" spans="9:52" s="104" customFormat="1" x14ac:dyDescent="0.2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</row>
    <row r="214" spans="9:52" s="104" customFormat="1" x14ac:dyDescent="0.2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</row>
    <row r="215" spans="9:52" s="104" customFormat="1" x14ac:dyDescent="0.2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</row>
    <row r="216" spans="9:52" s="104" customFormat="1" x14ac:dyDescent="0.2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</row>
    <row r="217" spans="9:52" s="104" customFormat="1" x14ac:dyDescent="0.2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</row>
    <row r="218" spans="9:52" s="104" customFormat="1" x14ac:dyDescent="0.2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</row>
    <row r="219" spans="9:52" s="104" customFormat="1" x14ac:dyDescent="0.2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</row>
    <row r="220" spans="9:52" s="104" customFormat="1" x14ac:dyDescent="0.2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</row>
    <row r="221" spans="9:52" s="104" customFormat="1" x14ac:dyDescent="0.2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</row>
    <row r="222" spans="9:52" s="104" customFormat="1" x14ac:dyDescent="0.2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</row>
    <row r="223" spans="9:52" s="104" customFormat="1" x14ac:dyDescent="0.2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</row>
    <row r="224" spans="9:52" s="104" customFormat="1" x14ac:dyDescent="0.2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</row>
    <row r="225" spans="9:52" s="104" customFormat="1" x14ac:dyDescent="0.2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</row>
    <row r="226" spans="9:52" s="104" customFormat="1" x14ac:dyDescent="0.2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</row>
    <row r="227" spans="9:52" s="104" customFormat="1" x14ac:dyDescent="0.2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</row>
    <row r="228" spans="9:52" s="104" customFormat="1" x14ac:dyDescent="0.2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</row>
    <row r="229" spans="9:52" s="104" customFormat="1" x14ac:dyDescent="0.2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</row>
    <row r="230" spans="9:52" s="104" customFormat="1" x14ac:dyDescent="0.2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</row>
    <row r="231" spans="9:52" s="104" customFormat="1" x14ac:dyDescent="0.2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</row>
    <row r="232" spans="9:52" s="104" customFormat="1" x14ac:dyDescent="0.2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</row>
    <row r="233" spans="9:52" s="104" customFormat="1" x14ac:dyDescent="0.2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</row>
    <row r="234" spans="9:52" s="104" customFormat="1" x14ac:dyDescent="0.2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</row>
    <row r="235" spans="9:52" s="104" customFormat="1" x14ac:dyDescent="0.2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</row>
    <row r="236" spans="9:52" s="104" customFormat="1" x14ac:dyDescent="0.2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</row>
    <row r="237" spans="9:52" s="104" customFormat="1" x14ac:dyDescent="0.2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</row>
    <row r="238" spans="9:52" s="104" customFormat="1" x14ac:dyDescent="0.2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</row>
    <row r="239" spans="9:52" s="104" customFormat="1" x14ac:dyDescent="0.2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</row>
    <row r="240" spans="9:52" s="104" customFormat="1" x14ac:dyDescent="0.2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</row>
    <row r="241" spans="9:52" s="104" customFormat="1" x14ac:dyDescent="0.2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</row>
    <row r="242" spans="9:52" s="104" customFormat="1" x14ac:dyDescent="0.2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</row>
    <row r="243" spans="9:52" s="104" customFormat="1" x14ac:dyDescent="0.2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</row>
    <row r="244" spans="9:52" s="104" customFormat="1" x14ac:dyDescent="0.2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</row>
    <row r="245" spans="9:52" s="104" customFormat="1" x14ac:dyDescent="0.2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</row>
    <row r="246" spans="9:52" s="104" customFormat="1" x14ac:dyDescent="0.2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</row>
    <row r="247" spans="9:52" s="104" customFormat="1" x14ac:dyDescent="0.2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</row>
    <row r="248" spans="9:52" s="104" customFormat="1" x14ac:dyDescent="0.2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</row>
    <row r="249" spans="9:52" s="104" customFormat="1" x14ac:dyDescent="0.2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</row>
    <row r="250" spans="9:52" s="104" customFormat="1" x14ac:dyDescent="0.2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</row>
    <row r="251" spans="9:52" s="104" customFormat="1" x14ac:dyDescent="0.2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</row>
    <row r="252" spans="9:52" s="104" customFormat="1" x14ac:dyDescent="0.2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</row>
    <row r="253" spans="9:52" s="104" customFormat="1" x14ac:dyDescent="0.2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</row>
    <row r="254" spans="9:52" s="104" customFormat="1" x14ac:dyDescent="0.2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</row>
    <row r="255" spans="9:52" s="104" customFormat="1" x14ac:dyDescent="0.2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</row>
    <row r="256" spans="9:52" s="104" customFormat="1" x14ac:dyDescent="0.2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</row>
    <row r="257" spans="9:52" s="104" customFormat="1" x14ac:dyDescent="0.2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</row>
    <row r="258" spans="9:52" s="104" customFormat="1" x14ac:dyDescent="0.2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</row>
    <row r="259" spans="9:52" s="104" customFormat="1" x14ac:dyDescent="0.2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</row>
    <row r="260" spans="9:52" s="104" customFormat="1" x14ac:dyDescent="0.2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</row>
    <row r="261" spans="9:52" s="104" customFormat="1" x14ac:dyDescent="0.2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</row>
    <row r="262" spans="9:52" s="104" customFormat="1" x14ac:dyDescent="0.2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</row>
    <row r="263" spans="9:52" s="104" customFormat="1" x14ac:dyDescent="0.2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</row>
    <row r="264" spans="9:52" s="104" customFormat="1" x14ac:dyDescent="0.2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</row>
    <row r="265" spans="9:52" s="104" customFormat="1" x14ac:dyDescent="0.2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</row>
    <row r="266" spans="9:52" s="104" customFormat="1" x14ac:dyDescent="0.2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</row>
    <row r="267" spans="9:52" s="104" customFormat="1" x14ac:dyDescent="0.2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</row>
    <row r="268" spans="9:52" s="104" customFormat="1" x14ac:dyDescent="0.2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</row>
    <row r="269" spans="9:52" s="104" customFormat="1" x14ac:dyDescent="0.2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</row>
    <row r="270" spans="9:52" s="104" customFormat="1" x14ac:dyDescent="0.2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</row>
    <row r="271" spans="9:52" s="104" customFormat="1" x14ac:dyDescent="0.2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</row>
    <row r="272" spans="9:52" s="104" customFormat="1" x14ac:dyDescent="0.2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</row>
    <row r="273" spans="9:52" s="104" customFormat="1" x14ac:dyDescent="0.2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</row>
    <row r="274" spans="9:52" s="104" customFormat="1" x14ac:dyDescent="0.2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</row>
    <row r="275" spans="9:52" s="104" customFormat="1" x14ac:dyDescent="0.2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</row>
    <row r="276" spans="9:52" s="104" customFormat="1" x14ac:dyDescent="0.2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</row>
    <row r="277" spans="9:52" s="104" customFormat="1" x14ac:dyDescent="0.2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</row>
    <row r="278" spans="9:52" s="104" customFormat="1" x14ac:dyDescent="0.2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</row>
    <row r="279" spans="9:52" s="104" customFormat="1" x14ac:dyDescent="0.2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</row>
    <row r="280" spans="9:52" s="104" customFormat="1" x14ac:dyDescent="0.2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</row>
    <row r="281" spans="9:52" s="104" customFormat="1" x14ac:dyDescent="0.2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</row>
    <row r="282" spans="9:52" s="104" customFormat="1" x14ac:dyDescent="0.2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</row>
    <row r="283" spans="9:52" s="104" customFormat="1" x14ac:dyDescent="0.2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</row>
    <row r="284" spans="9:52" s="104" customFormat="1" x14ac:dyDescent="0.2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</row>
    <row r="285" spans="9:52" s="104" customFormat="1" x14ac:dyDescent="0.2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</row>
    <row r="286" spans="9:52" s="104" customFormat="1" x14ac:dyDescent="0.2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</row>
    <row r="287" spans="9:52" s="104" customFormat="1" x14ac:dyDescent="0.2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</row>
    <row r="288" spans="9:52" s="104" customFormat="1" x14ac:dyDescent="0.2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</row>
    <row r="289" spans="9:52" s="104" customFormat="1" x14ac:dyDescent="0.2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</row>
    <row r="290" spans="9:52" s="104" customFormat="1" x14ac:dyDescent="0.2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</row>
    <row r="291" spans="9:52" s="104" customFormat="1" x14ac:dyDescent="0.2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</row>
    <row r="292" spans="9:52" s="104" customFormat="1" x14ac:dyDescent="0.2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</row>
    <row r="293" spans="9:52" s="104" customFormat="1" x14ac:dyDescent="0.2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</row>
    <row r="294" spans="9:52" s="104" customFormat="1" x14ac:dyDescent="0.2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</row>
    <row r="295" spans="9:52" s="104" customFormat="1" x14ac:dyDescent="0.2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</row>
    <row r="296" spans="9:52" s="104" customFormat="1" x14ac:dyDescent="0.2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</row>
    <row r="297" spans="9:52" s="104" customFormat="1" x14ac:dyDescent="0.2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</row>
    <row r="298" spans="9:52" s="104" customFormat="1" x14ac:dyDescent="0.2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</row>
    <row r="299" spans="9:52" s="104" customFormat="1" x14ac:dyDescent="0.2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</row>
    <row r="300" spans="9:52" s="104" customFormat="1" x14ac:dyDescent="0.2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</row>
    <row r="301" spans="9:52" s="104" customFormat="1" x14ac:dyDescent="0.2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</row>
    <row r="302" spans="9:52" s="104" customFormat="1" x14ac:dyDescent="0.2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</row>
    <row r="303" spans="9:52" s="104" customFormat="1" x14ac:dyDescent="0.2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</row>
    <row r="304" spans="9:52" s="104" customFormat="1" x14ac:dyDescent="0.2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</row>
    <row r="305" spans="9:52" s="104" customFormat="1" x14ac:dyDescent="0.2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</row>
    <row r="306" spans="9:52" s="104" customFormat="1" x14ac:dyDescent="0.2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</row>
    <row r="307" spans="9:52" s="104" customFormat="1" x14ac:dyDescent="0.2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</row>
    <row r="308" spans="9:52" s="104" customFormat="1" x14ac:dyDescent="0.2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</row>
    <row r="309" spans="9:52" s="104" customFormat="1" x14ac:dyDescent="0.2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</row>
    <row r="310" spans="9:52" s="104" customFormat="1" x14ac:dyDescent="0.2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</row>
    <row r="311" spans="9:52" s="104" customFormat="1" x14ac:dyDescent="0.2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</row>
    <row r="312" spans="9:52" s="104" customFormat="1" x14ac:dyDescent="0.2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</row>
    <row r="313" spans="9:52" s="104" customFormat="1" x14ac:dyDescent="0.2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</row>
    <row r="314" spans="9:52" s="104" customFormat="1" x14ac:dyDescent="0.2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</row>
    <row r="315" spans="9:52" s="104" customFormat="1" x14ac:dyDescent="0.2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</row>
    <row r="316" spans="9:52" s="104" customFormat="1" x14ac:dyDescent="0.2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</row>
    <row r="317" spans="9:52" s="104" customFormat="1" x14ac:dyDescent="0.2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</row>
    <row r="318" spans="9:52" s="104" customFormat="1" x14ac:dyDescent="0.2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</row>
    <row r="319" spans="9:52" s="104" customFormat="1" x14ac:dyDescent="0.2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</row>
    <row r="320" spans="9:52" s="104" customFormat="1" x14ac:dyDescent="0.2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</row>
    <row r="321" spans="9:52" s="104" customFormat="1" x14ac:dyDescent="0.2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</row>
    <row r="322" spans="9:52" s="104" customFormat="1" x14ac:dyDescent="0.2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</row>
    <row r="323" spans="9:52" s="104" customFormat="1" x14ac:dyDescent="0.2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</row>
    <row r="324" spans="9:52" s="104" customFormat="1" x14ac:dyDescent="0.2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</row>
    <row r="325" spans="9:52" s="104" customFormat="1" x14ac:dyDescent="0.2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</row>
    <row r="326" spans="9:52" s="104" customFormat="1" x14ac:dyDescent="0.2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</row>
    <row r="327" spans="9:52" s="104" customFormat="1" x14ac:dyDescent="0.2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</row>
    <row r="328" spans="9:52" s="104" customFormat="1" x14ac:dyDescent="0.2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</row>
    <row r="329" spans="9:52" s="104" customFormat="1" x14ac:dyDescent="0.2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</row>
    <row r="330" spans="9:52" s="104" customFormat="1" x14ac:dyDescent="0.2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</row>
    <row r="331" spans="9:52" s="104" customFormat="1" x14ac:dyDescent="0.2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</row>
    <row r="332" spans="9:52" s="104" customFormat="1" x14ac:dyDescent="0.2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</row>
    <row r="333" spans="9:52" s="104" customFormat="1" x14ac:dyDescent="0.2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</row>
    <row r="334" spans="9:52" s="104" customFormat="1" x14ac:dyDescent="0.2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</row>
    <row r="335" spans="9:52" s="104" customFormat="1" x14ac:dyDescent="0.2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</row>
    <row r="336" spans="9:52" s="104" customFormat="1" x14ac:dyDescent="0.2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</row>
    <row r="337" spans="9:52" s="104" customFormat="1" x14ac:dyDescent="0.2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</row>
    <row r="338" spans="9:52" s="104" customFormat="1" x14ac:dyDescent="0.2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</row>
    <row r="339" spans="9:52" s="104" customFormat="1" x14ac:dyDescent="0.2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</row>
    <row r="340" spans="9:52" s="104" customFormat="1" x14ac:dyDescent="0.2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</row>
    <row r="341" spans="9:52" s="104" customFormat="1" x14ac:dyDescent="0.2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</row>
    <row r="342" spans="9:52" s="104" customFormat="1" x14ac:dyDescent="0.2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</row>
    <row r="343" spans="9:52" s="104" customFormat="1" x14ac:dyDescent="0.2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</row>
    <row r="344" spans="9:52" s="104" customFormat="1" x14ac:dyDescent="0.2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</row>
    <row r="345" spans="9:52" s="104" customFormat="1" x14ac:dyDescent="0.2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</row>
    <row r="346" spans="9:52" s="104" customFormat="1" x14ac:dyDescent="0.2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</row>
    <row r="347" spans="9:52" s="104" customFormat="1" x14ac:dyDescent="0.2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</row>
    <row r="348" spans="9:52" s="104" customFormat="1" x14ac:dyDescent="0.2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</row>
    <row r="349" spans="9:52" s="104" customFormat="1" x14ac:dyDescent="0.2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</row>
    <row r="350" spans="9:52" s="104" customFormat="1" x14ac:dyDescent="0.2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</row>
    <row r="351" spans="9:52" s="104" customFormat="1" x14ac:dyDescent="0.2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</row>
    <row r="352" spans="9:52" s="104" customFormat="1" x14ac:dyDescent="0.2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</row>
    <row r="353" spans="9:52" s="104" customFormat="1" x14ac:dyDescent="0.2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</row>
    <row r="354" spans="9:52" s="104" customFormat="1" x14ac:dyDescent="0.2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</row>
    <row r="355" spans="9:52" s="104" customFormat="1" x14ac:dyDescent="0.2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</row>
    <row r="356" spans="9:52" s="104" customFormat="1" x14ac:dyDescent="0.2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</row>
    <row r="357" spans="9:52" s="104" customFormat="1" x14ac:dyDescent="0.2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</row>
    <row r="358" spans="9:52" s="104" customFormat="1" x14ac:dyDescent="0.2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</row>
    <row r="359" spans="9:52" s="104" customFormat="1" x14ac:dyDescent="0.2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</row>
    <row r="360" spans="9:52" s="104" customFormat="1" x14ac:dyDescent="0.2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</row>
    <row r="361" spans="9:52" s="104" customFormat="1" x14ac:dyDescent="0.2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</row>
    <row r="362" spans="9:52" s="104" customFormat="1" x14ac:dyDescent="0.2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</row>
    <row r="363" spans="9:52" s="104" customFormat="1" x14ac:dyDescent="0.2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</row>
    <row r="364" spans="9:52" s="104" customFormat="1" x14ac:dyDescent="0.2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</row>
    <row r="365" spans="9:52" s="104" customFormat="1" x14ac:dyDescent="0.2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</row>
    <row r="366" spans="9:52" s="104" customFormat="1" x14ac:dyDescent="0.2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</row>
    <row r="367" spans="9:52" s="104" customFormat="1" x14ac:dyDescent="0.2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</row>
    <row r="368" spans="9:52" s="104" customFormat="1" x14ac:dyDescent="0.2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</row>
    <row r="369" spans="9:52" s="104" customFormat="1" x14ac:dyDescent="0.2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</row>
    <row r="370" spans="9:52" s="104" customFormat="1" x14ac:dyDescent="0.2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</row>
    <row r="371" spans="9:52" s="104" customFormat="1" x14ac:dyDescent="0.2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</row>
    <row r="372" spans="9:52" s="104" customFormat="1" x14ac:dyDescent="0.2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</row>
    <row r="373" spans="9:52" s="104" customFormat="1" x14ac:dyDescent="0.2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</row>
    <row r="374" spans="9:52" s="104" customFormat="1" x14ac:dyDescent="0.2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</row>
    <row r="375" spans="9:52" s="104" customFormat="1" x14ac:dyDescent="0.2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</row>
    <row r="376" spans="9:52" s="104" customFormat="1" x14ac:dyDescent="0.2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</row>
    <row r="377" spans="9:52" s="104" customFormat="1" x14ac:dyDescent="0.2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</row>
    <row r="378" spans="9:52" s="104" customFormat="1" x14ac:dyDescent="0.2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</row>
    <row r="379" spans="9:52" s="104" customFormat="1" x14ac:dyDescent="0.2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</row>
    <row r="380" spans="9:52" s="104" customFormat="1" x14ac:dyDescent="0.2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</row>
    <row r="381" spans="9:52" s="104" customFormat="1" x14ac:dyDescent="0.2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</row>
    <row r="382" spans="9:52" s="104" customFormat="1" x14ac:dyDescent="0.2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</row>
    <row r="383" spans="9:52" s="104" customFormat="1" x14ac:dyDescent="0.2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</row>
    <row r="384" spans="9:52" s="104" customFormat="1" x14ac:dyDescent="0.2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</row>
    <row r="385" spans="9:52" s="104" customFormat="1" x14ac:dyDescent="0.2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</row>
    <row r="386" spans="9:52" s="104" customFormat="1" x14ac:dyDescent="0.2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</row>
    <row r="387" spans="9:52" s="104" customFormat="1" x14ac:dyDescent="0.2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</row>
    <row r="388" spans="9:52" s="104" customFormat="1" x14ac:dyDescent="0.2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</row>
    <row r="389" spans="9:52" s="104" customFormat="1" x14ac:dyDescent="0.2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</row>
    <row r="390" spans="9:52" s="104" customFormat="1" x14ac:dyDescent="0.2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</row>
    <row r="391" spans="9:52" s="104" customFormat="1" x14ac:dyDescent="0.2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</row>
    <row r="392" spans="9:52" s="104" customFormat="1" x14ac:dyDescent="0.2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</row>
    <row r="393" spans="9:52" s="104" customFormat="1" x14ac:dyDescent="0.2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</row>
    <row r="394" spans="9:52" s="104" customFormat="1" x14ac:dyDescent="0.2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</row>
    <row r="395" spans="9:52" s="104" customFormat="1" x14ac:dyDescent="0.2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</row>
    <row r="396" spans="9:52" s="104" customFormat="1" x14ac:dyDescent="0.2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</row>
    <row r="397" spans="9:52" s="104" customFormat="1" x14ac:dyDescent="0.2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</row>
    <row r="398" spans="9:52" s="104" customFormat="1" x14ac:dyDescent="0.2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</row>
    <row r="399" spans="9:52" s="104" customFormat="1" x14ac:dyDescent="0.2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</row>
    <row r="400" spans="9:52" s="104" customFormat="1" x14ac:dyDescent="0.2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</row>
    <row r="401" spans="9:52" s="104" customFormat="1" x14ac:dyDescent="0.2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</row>
    <row r="402" spans="9:52" s="104" customFormat="1" x14ac:dyDescent="0.2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</row>
    <row r="403" spans="9:52" s="104" customFormat="1" x14ac:dyDescent="0.2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</row>
    <row r="404" spans="9:52" s="104" customFormat="1" x14ac:dyDescent="0.2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</row>
    <row r="405" spans="9:52" s="104" customFormat="1" x14ac:dyDescent="0.2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</row>
    <row r="406" spans="9:52" s="104" customFormat="1" x14ac:dyDescent="0.2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</row>
    <row r="407" spans="9:52" s="104" customFormat="1" x14ac:dyDescent="0.2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</row>
    <row r="408" spans="9:52" s="104" customFormat="1" x14ac:dyDescent="0.2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</row>
    <row r="409" spans="9:52" s="104" customFormat="1" x14ac:dyDescent="0.2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</row>
    <row r="410" spans="9:52" s="104" customFormat="1" x14ac:dyDescent="0.2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</row>
    <row r="411" spans="9:52" s="104" customFormat="1" x14ac:dyDescent="0.2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</row>
    <row r="412" spans="9:52" s="104" customFormat="1" x14ac:dyDescent="0.2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</row>
    <row r="413" spans="9:52" s="104" customFormat="1" x14ac:dyDescent="0.2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</row>
    <row r="414" spans="9:52" s="104" customFormat="1" x14ac:dyDescent="0.2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</row>
    <row r="415" spans="9:52" s="104" customFormat="1" x14ac:dyDescent="0.2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</row>
    <row r="416" spans="9:52" s="104" customFormat="1" x14ac:dyDescent="0.2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</row>
    <row r="417" spans="9:52" s="104" customFormat="1" x14ac:dyDescent="0.2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</row>
    <row r="418" spans="9:52" s="104" customFormat="1" x14ac:dyDescent="0.2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</row>
    <row r="419" spans="9:52" s="104" customFormat="1" x14ac:dyDescent="0.2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</row>
    <row r="420" spans="9:52" s="104" customFormat="1" x14ac:dyDescent="0.2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</row>
    <row r="421" spans="9:52" s="104" customFormat="1" x14ac:dyDescent="0.2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</row>
    <row r="422" spans="9:52" s="104" customFormat="1" x14ac:dyDescent="0.2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</row>
    <row r="423" spans="9:52" s="104" customFormat="1" x14ac:dyDescent="0.2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</row>
    <row r="424" spans="9:52" s="104" customFormat="1" x14ac:dyDescent="0.2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</row>
    <row r="425" spans="9:52" s="104" customFormat="1" x14ac:dyDescent="0.2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</row>
    <row r="426" spans="9:52" s="104" customFormat="1" x14ac:dyDescent="0.2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</row>
    <row r="427" spans="9:52" s="104" customFormat="1" x14ac:dyDescent="0.2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</row>
    <row r="428" spans="9:52" s="104" customFormat="1" x14ac:dyDescent="0.2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</row>
    <row r="429" spans="9:52" s="104" customFormat="1" x14ac:dyDescent="0.2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</row>
    <row r="430" spans="9:52" s="104" customFormat="1" x14ac:dyDescent="0.2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</row>
    <row r="431" spans="9:52" s="104" customFormat="1" x14ac:dyDescent="0.2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</row>
    <row r="432" spans="9:52" s="104" customFormat="1" x14ac:dyDescent="0.2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</row>
    <row r="433" spans="9:52" s="104" customFormat="1" x14ac:dyDescent="0.2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</row>
    <row r="434" spans="9:52" s="104" customFormat="1" x14ac:dyDescent="0.2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</row>
    <row r="435" spans="9:52" s="104" customFormat="1" x14ac:dyDescent="0.2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</row>
    <row r="436" spans="9:52" s="104" customFormat="1" x14ac:dyDescent="0.2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</row>
    <row r="437" spans="9:52" s="104" customFormat="1" x14ac:dyDescent="0.2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</row>
    <row r="438" spans="9:52" s="104" customFormat="1" x14ac:dyDescent="0.2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</row>
    <row r="439" spans="9:52" s="104" customFormat="1" x14ac:dyDescent="0.2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</row>
    <row r="440" spans="9:52" s="104" customFormat="1" x14ac:dyDescent="0.2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</row>
    <row r="441" spans="9:52" s="104" customFormat="1" x14ac:dyDescent="0.2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</row>
    <row r="442" spans="9:52" s="104" customFormat="1" x14ac:dyDescent="0.2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</row>
    <row r="443" spans="9:52" s="104" customFormat="1" x14ac:dyDescent="0.2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</row>
    <row r="444" spans="9:52" s="104" customFormat="1" x14ac:dyDescent="0.2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</row>
    <row r="445" spans="9:52" s="104" customFormat="1" x14ac:dyDescent="0.2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</row>
    <row r="446" spans="9:52" s="104" customFormat="1" x14ac:dyDescent="0.2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</row>
    <row r="447" spans="9:52" s="104" customFormat="1" x14ac:dyDescent="0.2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</row>
    <row r="448" spans="9:52" s="104" customFormat="1" x14ac:dyDescent="0.2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</row>
    <row r="449" spans="9:52" s="104" customFormat="1" x14ac:dyDescent="0.2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</row>
    <row r="450" spans="9:52" s="104" customFormat="1" x14ac:dyDescent="0.2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</row>
    <row r="451" spans="9:52" s="104" customFormat="1" x14ac:dyDescent="0.2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</row>
    <row r="452" spans="9:52" s="104" customFormat="1" x14ac:dyDescent="0.2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</row>
    <row r="453" spans="9:52" s="104" customFormat="1" x14ac:dyDescent="0.2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</row>
    <row r="454" spans="9:52" s="104" customFormat="1" x14ac:dyDescent="0.2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</row>
    <row r="455" spans="9:52" s="104" customFormat="1" x14ac:dyDescent="0.2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</row>
    <row r="456" spans="9:52" s="104" customFormat="1" x14ac:dyDescent="0.2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</row>
    <row r="457" spans="9:52" s="104" customFormat="1" x14ac:dyDescent="0.2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</row>
    <row r="458" spans="9:52" s="104" customFormat="1" x14ac:dyDescent="0.2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</row>
    <row r="459" spans="9:52" s="104" customFormat="1" x14ac:dyDescent="0.2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</row>
    <row r="460" spans="9:52" s="104" customFormat="1" x14ac:dyDescent="0.2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</row>
    <row r="461" spans="9:52" s="104" customFormat="1" x14ac:dyDescent="0.2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</row>
    <row r="462" spans="9:52" s="104" customFormat="1" x14ac:dyDescent="0.2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</row>
    <row r="463" spans="9:52" s="104" customFormat="1" x14ac:dyDescent="0.2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</row>
    <row r="464" spans="9:52" s="104" customFormat="1" x14ac:dyDescent="0.2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</row>
    <row r="465" spans="9:52" s="104" customFormat="1" x14ac:dyDescent="0.2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</row>
    <row r="466" spans="9:52" s="104" customFormat="1" x14ac:dyDescent="0.2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</row>
    <row r="467" spans="9:52" s="104" customFormat="1" x14ac:dyDescent="0.2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</row>
    <row r="468" spans="9:52" s="104" customFormat="1" x14ac:dyDescent="0.2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</row>
    <row r="469" spans="9:52" s="104" customFormat="1" x14ac:dyDescent="0.2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</row>
    <row r="470" spans="9:52" s="104" customFormat="1" x14ac:dyDescent="0.2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</row>
    <row r="471" spans="9:52" s="104" customFormat="1" x14ac:dyDescent="0.2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</row>
    <row r="472" spans="9:52" s="104" customFormat="1" x14ac:dyDescent="0.2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</row>
    <row r="473" spans="9:52" s="104" customFormat="1" x14ac:dyDescent="0.2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</row>
    <row r="474" spans="9:52" s="104" customFormat="1" x14ac:dyDescent="0.2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</row>
    <row r="475" spans="9:52" s="104" customFormat="1" x14ac:dyDescent="0.2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</row>
    <row r="476" spans="9:52" s="104" customFormat="1" x14ac:dyDescent="0.2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</row>
    <row r="477" spans="9:52" s="104" customFormat="1" x14ac:dyDescent="0.2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</row>
    <row r="478" spans="9:52" s="104" customFormat="1" x14ac:dyDescent="0.2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</row>
    <row r="479" spans="9:52" s="104" customFormat="1" x14ac:dyDescent="0.2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</row>
    <row r="480" spans="9:52" s="104" customFormat="1" x14ac:dyDescent="0.2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</row>
    <row r="481" spans="9:52" s="104" customFormat="1" x14ac:dyDescent="0.2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</row>
    <row r="482" spans="9:52" s="104" customFormat="1" x14ac:dyDescent="0.2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</row>
    <row r="483" spans="9:52" s="104" customFormat="1" x14ac:dyDescent="0.2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</row>
    <row r="484" spans="9:52" s="104" customFormat="1" x14ac:dyDescent="0.2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</row>
    <row r="485" spans="9:52" s="104" customFormat="1" x14ac:dyDescent="0.2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</row>
    <row r="486" spans="9:52" s="104" customFormat="1" x14ac:dyDescent="0.2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</row>
    <row r="487" spans="9:52" s="104" customFormat="1" x14ac:dyDescent="0.2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</row>
    <row r="488" spans="9:52" s="104" customFormat="1" x14ac:dyDescent="0.2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</row>
    <row r="489" spans="9:52" s="104" customFormat="1" x14ac:dyDescent="0.2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</row>
    <row r="490" spans="9:52" s="104" customFormat="1" x14ac:dyDescent="0.2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</row>
    <row r="491" spans="9:52" s="104" customFormat="1" x14ac:dyDescent="0.2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</row>
    <row r="492" spans="9:52" s="104" customFormat="1" x14ac:dyDescent="0.2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</row>
    <row r="493" spans="9:52" s="104" customFormat="1" x14ac:dyDescent="0.2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</row>
    <row r="494" spans="9:52" s="104" customFormat="1" x14ac:dyDescent="0.2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</row>
    <row r="495" spans="9:52" s="104" customFormat="1" x14ac:dyDescent="0.2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</row>
    <row r="496" spans="9:52" s="104" customFormat="1" x14ac:dyDescent="0.2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</row>
    <row r="497" spans="9:52" s="104" customFormat="1" x14ac:dyDescent="0.2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</row>
    <row r="498" spans="9:52" s="104" customFormat="1" x14ac:dyDescent="0.2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</row>
    <row r="499" spans="9:52" s="104" customFormat="1" x14ac:dyDescent="0.2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</row>
    <row r="500" spans="9:52" s="104" customFormat="1" x14ac:dyDescent="0.2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</row>
    <row r="501" spans="9:52" s="104" customFormat="1" x14ac:dyDescent="0.2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</row>
    <row r="502" spans="9:52" s="104" customFormat="1" x14ac:dyDescent="0.2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</row>
    <row r="503" spans="9:52" s="104" customFormat="1" x14ac:dyDescent="0.2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</row>
    <row r="504" spans="9:52" s="104" customFormat="1" x14ac:dyDescent="0.2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</row>
    <row r="505" spans="9:52" s="104" customFormat="1" x14ac:dyDescent="0.2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</row>
    <row r="506" spans="9:52" s="104" customFormat="1" x14ac:dyDescent="0.2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</row>
    <row r="507" spans="9:52" s="104" customFormat="1" x14ac:dyDescent="0.2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</row>
    <row r="508" spans="9:52" s="104" customFormat="1" x14ac:dyDescent="0.2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</row>
    <row r="509" spans="9:52" s="104" customFormat="1" x14ac:dyDescent="0.2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</row>
    <row r="510" spans="9:52" s="104" customFormat="1" x14ac:dyDescent="0.2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</row>
    <row r="511" spans="9:52" s="104" customFormat="1" x14ac:dyDescent="0.2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</row>
    <row r="512" spans="9:52" s="104" customFormat="1" x14ac:dyDescent="0.2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</row>
    <row r="513" spans="9:52" s="104" customFormat="1" x14ac:dyDescent="0.2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</row>
    <row r="514" spans="9:52" s="104" customFormat="1" x14ac:dyDescent="0.2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</row>
    <row r="515" spans="9:52" s="104" customFormat="1" x14ac:dyDescent="0.2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</row>
    <row r="516" spans="9:52" s="104" customFormat="1" x14ac:dyDescent="0.2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</row>
    <row r="517" spans="9:52" s="104" customFormat="1" x14ac:dyDescent="0.2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</row>
    <row r="518" spans="9:52" s="104" customFormat="1" x14ac:dyDescent="0.2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</row>
    <row r="519" spans="9:52" s="104" customFormat="1" x14ac:dyDescent="0.2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</row>
    <row r="520" spans="9:52" s="104" customFormat="1" x14ac:dyDescent="0.2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</row>
    <row r="521" spans="9:52" s="104" customFormat="1" x14ac:dyDescent="0.2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</row>
    <row r="522" spans="9:52" s="104" customFormat="1" x14ac:dyDescent="0.2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</row>
    <row r="523" spans="9:52" s="104" customFormat="1" x14ac:dyDescent="0.2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</row>
    <row r="524" spans="9:52" s="104" customFormat="1" x14ac:dyDescent="0.2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</row>
    <row r="525" spans="9:52" s="104" customFormat="1" x14ac:dyDescent="0.2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</row>
    <row r="526" spans="9:52" s="104" customFormat="1" x14ac:dyDescent="0.2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</row>
    <row r="527" spans="9:52" s="104" customFormat="1" x14ac:dyDescent="0.2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</row>
    <row r="528" spans="9:52" s="104" customFormat="1" x14ac:dyDescent="0.2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</row>
    <row r="529" spans="9:52" s="104" customFormat="1" x14ac:dyDescent="0.2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</row>
    <row r="530" spans="9:52" s="104" customFormat="1" x14ac:dyDescent="0.2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</row>
    <row r="531" spans="9:52" s="104" customFormat="1" x14ac:dyDescent="0.2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</row>
    <row r="532" spans="9:52" s="104" customFormat="1" x14ac:dyDescent="0.2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</row>
    <row r="533" spans="9:52" s="104" customFormat="1" x14ac:dyDescent="0.2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</row>
    <row r="534" spans="9:52" s="104" customFormat="1" x14ac:dyDescent="0.2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</row>
    <row r="535" spans="9:52" s="104" customFormat="1" x14ac:dyDescent="0.2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</row>
    <row r="536" spans="9:52" s="104" customFormat="1" x14ac:dyDescent="0.2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</row>
    <row r="537" spans="9:52" s="104" customFormat="1" x14ac:dyDescent="0.2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</row>
    <row r="538" spans="9:52" s="104" customFormat="1" x14ac:dyDescent="0.2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</row>
    <row r="539" spans="9:52" s="104" customFormat="1" x14ac:dyDescent="0.2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</row>
    <row r="540" spans="9:52" s="104" customFormat="1" x14ac:dyDescent="0.2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</row>
    <row r="541" spans="9:52" s="104" customFormat="1" x14ac:dyDescent="0.2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</row>
    <row r="542" spans="9:52" s="104" customFormat="1" x14ac:dyDescent="0.2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</row>
    <row r="543" spans="9:52" s="104" customFormat="1" x14ac:dyDescent="0.2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</row>
    <row r="544" spans="9:52" s="104" customFormat="1" x14ac:dyDescent="0.2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</row>
    <row r="545" spans="9:52" s="104" customFormat="1" x14ac:dyDescent="0.2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</row>
    <row r="546" spans="9:52" s="104" customFormat="1" x14ac:dyDescent="0.2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</row>
    <row r="547" spans="9:52" s="104" customFormat="1" x14ac:dyDescent="0.2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</row>
    <row r="548" spans="9:52" s="104" customFormat="1" x14ac:dyDescent="0.2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</row>
    <row r="549" spans="9:52" s="104" customFormat="1" x14ac:dyDescent="0.2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</row>
    <row r="550" spans="9:52" s="104" customFormat="1" x14ac:dyDescent="0.2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</row>
    <row r="551" spans="9:52" s="104" customFormat="1" x14ac:dyDescent="0.2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</row>
    <row r="552" spans="9:52" s="104" customFormat="1" x14ac:dyDescent="0.2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</row>
    <row r="553" spans="9:52" s="104" customFormat="1" x14ac:dyDescent="0.2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</row>
    <row r="554" spans="9:52" s="104" customFormat="1" x14ac:dyDescent="0.2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</row>
    <row r="555" spans="9:52" s="104" customFormat="1" x14ac:dyDescent="0.2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</row>
    <row r="556" spans="9:52" s="104" customFormat="1" x14ac:dyDescent="0.2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</row>
    <row r="557" spans="9:52" s="104" customFormat="1" x14ac:dyDescent="0.2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</row>
    <row r="558" spans="9:52" s="104" customFormat="1" x14ac:dyDescent="0.2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</row>
    <row r="559" spans="9:52" s="104" customFormat="1" x14ac:dyDescent="0.2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</row>
    <row r="560" spans="9:52" s="104" customFormat="1" x14ac:dyDescent="0.2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</row>
    <row r="561" spans="9:52" s="104" customFormat="1" x14ac:dyDescent="0.2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</row>
    <row r="562" spans="9:52" s="104" customFormat="1" x14ac:dyDescent="0.2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</row>
    <row r="563" spans="9:52" s="104" customFormat="1" x14ac:dyDescent="0.2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</row>
    <row r="564" spans="9:52" s="104" customFormat="1" x14ac:dyDescent="0.2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</row>
    <row r="565" spans="9:52" s="104" customFormat="1" x14ac:dyDescent="0.2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</row>
    <row r="566" spans="9:52" s="104" customFormat="1" x14ac:dyDescent="0.2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</row>
    <row r="567" spans="9:52" s="104" customFormat="1" x14ac:dyDescent="0.2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</row>
    <row r="568" spans="9:52" s="104" customFormat="1" x14ac:dyDescent="0.2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</row>
    <row r="569" spans="9:52" s="104" customFormat="1" x14ac:dyDescent="0.2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</row>
    <row r="570" spans="9:52" s="104" customFormat="1" x14ac:dyDescent="0.2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</row>
    <row r="571" spans="9:52" s="104" customFormat="1" x14ac:dyDescent="0.2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</row>
    <row r="572" spans="9:52" s="104" customFormat="1" x14ac:dyDescent="0.2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</row>
    <row r="573" spans="9:52" s="104" customFormat="1" x14ac:dyDescent="0.2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</row>
    <row r="574" spans="9:52" s="104" customFormat="1" x14ac:dyDescent="0.2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</row>
    <row r="575" spans="9:52" s="104" customFormat="1" x14ac:dyDescent="0.2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</row>
    <row r="576" spans="9:52" s="104" customFormat="1" x14ac:dyDescent="0.2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</row>
    <row r="577" spans="9:52" s="104" customFormat="1" x14ac:dyDescent="0.2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</row>
    <row r="578" spans="9:52" s="104" customFormat="1" x14ac:dyDescent="0.2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</row>
    <row r="579" spans="9:52" s="104" customFormat="1" x14ac:dyDescent="0.2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</row>
    <row r="580" spans="9:52" s="104" customFormat="1" x14ac:dyDescent="0.2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</row>
    <row r="581" spans="9:52" s="104" customFormat="1" x14ac:dyDescent="0.2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</row>
    <row r="582" spans="9:52" s="104" customFormat="1" x14ac:dyDescent="0.2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</row>
    <row r="583" spans="9:52" s="104" customFormat="1" x14ac:dyDescent="0.2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</row>
    <row r="584" spans="9:52" s="104" customFormat="1" x14ac:dyDescent="0.2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</row>
    <row r="585" spans="9:52" s="104" customFormat="1" x14ac:dyDescent="0.2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</row>
    <row r="586" spans="9:52" s="104" customFormat="1" x14ac:dyDescent="0.2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</row>
    <row r="587" spans="9:52" s="104" customFormat="1" x14ac:dyDescent="0.2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</row>
    <row r="588" spans="9:52" s="104" customFormat="1" x14ac:dyDescent="0.2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</row>
    <row r="589" spans="9:52" s="104" customFormat="1" x14ac:dyDescent="0.2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</row>
    <row r="590" spans="9:52" s="104" customFormat="1" x14ac:dyDescent="0.2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</row>
    <row r="591" spans="9:52" s="104" customFormat="1" x14ac:dyDescent="0.2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</row>
    <row r="592" spans="9:52" s="104" customFormat="1" x14ac:dyDescent="0.2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</row>
    <row r="593" spans="9:52" s="104" customFormat="1" x14ac:dyDescent="0.2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</row>
    <row r="594" spans="9:52" s="104" customFormat="1" x14ac:dyDescent="0.2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</row>
    <row r="595" spans="9:52" s="104" customFormat="1" x14ac:dyDescent="0.2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</row>
    <row r="596" spans="9:52" s="104" customFormat="1" x14ac:dyDescent="0.2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</row>
    <row r="597" spans="9:52" s="104" customFormat="1" x14ac:dyDescent="0.2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</row>
    <row r="598" spans="9:52" s="104" customFormat="1" x14ac:dyDescent="0.2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</row>
    <row r="599" spans="9:52" s="104" customFormat="1" x14ac:dyDescent="0.2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</row>
    <row r="600" spans="9:52" s="104" customFormat="1" x14ac:dyDescent="0.2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</row>
    <row r="601" spans="9:52" s="104" customFormat="1" x14ac:dyDescent="0.2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</row>
    <row r="602" spans="9:52" s="104" customFormat="1" x14ac:dyDescent="0.2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</row>
    <row r="603" spans="9:52" s="104" customFormat="1" x14ac:dyDescent="0.2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</row>
    <row r="604" spans="9:52" s="104" customFormat="1" x14ac:dyDescent="0.2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</row>
    <row r="605" spans="9:52" s="104" customFormat="1" x14ac:dyDescent="0.2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</row>
    <row r="606" spans="9:52" s="104" customFormat="1" x14ac:dyDescent="0.2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</row>
    <row r="607" spans="9:52" s="104" customFormat="1" x14ac:dyDescent="0.2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</row>
    <row r="608" spans="9:52" s="104" customFormat="1" x14ac:dyDescent="0.2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</row>
    <row r="609" spans="9:52" s="104" customFormat="1" x14ac:dyDescent="0.2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</row>
    <row r="610" spans="9:52" s="104" customFormat="1" x14ac:dyDescent="0.2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</row>
    <row r="611" spans="9:52" s="104" customFormat="1" x14ac:dyDescent="0.2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</row>
    <row r="612" spans="9:52" s="104" customFormat="1" x14ac:dyDescent="0.2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</row>
    <row r="613" spans="9:52" s="104" customFormat="1" x14ac:dyDescent="0.2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</row>
    <row r="614" spans="9:52" s="104" customFormat="1" x14ac:dyDescent="0.2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</row>
    <row r="615" spans="9:52" s="104" customFormat="1" x14ac:dyDescent="0.2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</row>
    <row r="616" spans="9:52" s="104" customFormat="1" x14ac:dyDescent="0.2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</row>
    <row r="617" spans="9:52" s="104" customFormat="1" x14ac:dyDescent="0.2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</row>
    <row r="618" spans="9:52" s="104" customFormat="1" x14ac:dyDescent="0.2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</row>
    <row r="619" spans="9:52" s="104" customFormat="1" x14ac:dyDescent="0.2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</row>
    <row r="620" spans="9:52" s="104" customFormat="1" x14ac:dyDescent="0.2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</row>
    <row r="621" spans="9:52" s="104" customFormat="1" x14ac:dyDescent="0.2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</row>
    <row r="622" spans="9:52" s="104" customFormat="1" x14ac:dyDescent="0.2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</row>
    <row r="623" spans="9:52" s="104" customFormat="1" x14ac:dyDescent="0.2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</row>
    <row r="624" spans="9:52" s="104" customFormat="1" x14ac:dyDescent="0.2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</row>
    <row r="625" spans="9:52" s="104" customFormat="1" x14ac:dyDescent="0.2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</row>
    <row r="626" spans="9:52" s="104" customFormat="1" x14ac:dyDescent="0.2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</row>
    <row r="627" spans="9:52" s="104" customFormat="1" x14ac:dyDescent="0.2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</row>
    <row r="628" spans="9:52" s="104" customFormat="1" x14ac:dyDescent="0.2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  <c r="AJ628" s="50"/>
      <c r="AK628" s="50"/>
      <c r="AL628" s="50"/>
      <c r="AM628" s="50"/>
      <c r="AN628" s="50"/>
      <c r="AO628" s="50"/>
      <c r="AP628" s="50"/>
      <c r="AQ628" s="50"/>
      <c r="AR628" s="50"/>
      <c r="AS628" s="50"/>
      <c r="AT628" s="50"/>
      <c r="AU628" s="50"/>
      <c r="AV628" s="50"/>
      <c r="AW628" s="50"/>
      <c r="AX628" s="50"/>
      <c r="AY628" s="50"/>
      <c r="AZ628" s="50"/>
    </row>
    <row r="629" spans="9:52" s="104" customFormat="1" x14ac:dyDescent="0.2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  <c r="AJ629" s="50"/>
      <c r="AK629" s="50"/>
      <c r="AL629" s="50"/>
      <c r="AM629" s="50"/>
      <c r="AN629" s="50"/>
      <c r="AO629" s="50"/>
      <c r="AP629" s="50"/>
      <c r="AQ629" s="50"/>
      <c r="AR629" s="50"/>
      <c r="AS629" s="50"/>
      <c r="AT629" s="50"/>
      <c r="AU629" s="50"/>
      <c r="AV629" s="50"/>
      <c r="AW629" s="50"/>
      <c r="AX629" s="50"/>
      <c r="AY629" s="50"/>
      <c r="AZ629" s="50"/>
    </row>
    <row r="630" spans="9:52" s="104" customFormat="1" x14ac:dyDescent="0.2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  <c r="AJ630" s="50"/>
      <c r="AK630" s="50"/>
      <c r="AL630" s="50"/>
      <c r="AM630" s="50"/>
      <c r="AN630" s="50"/>
      <c r="AO630" s="50"/>
      <c r="AP630" s="50"/>
      <c r="AQ630" s="50"/>
      <c r="AR630" s="50"/>
      <c r="AS630" s="50"/>
      <c r="AT630" s="50"/>
      <c r="AU630" s="50"/>
      <c r="AV630" s="50"/>
      <c r="AW630" s="50"/>
      <c r="AX630" s="50"/>
      <c r="AY630" s="50"/>
      <c r="AZ630" s="50"/>
    </row>
    <row r="631" spans="9:52" s="104" customFormat="1" x14ac:dyDescent="0.2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  <c r="AJ631" s="50"/>
      <c r="AK631" s="50"/>
      <c r="AL631" s="50"/>
      <c r="AM631" s="50"/>
      <c r="AN631" s="50"/>
      <c r="AO631" s="50"/>
      <c r="AP631" s="50"/>
      <c r="AQ631" s="50"/>
      <c r="AR631" s="50"/>
      <c r="AS631" s="50"/>
      <c r="AT631" s="50"/>
      <c r="AU631" s="50"/>
      <c r="AV631" s="50"/>
      <c r="AW631" s="50"/>
      <c r="AX631" s="50"/>
      <c r="AY631" s="50"/>
      <c r="AZ631" s="50"/>
    </row>
    <row r="632" spans="9:52" s="104" customFormat="1" x14ac:dyDescent="0.2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  <c r="AJ632" s="50"/>
      <c r="AK632" s="50"/>
      <c r="AL632" s="50"/>
      <c r="AM632" s="50"/>
      <c r="AN632" s="50"/>
      <c r="AO632" s="50"/>
      <c r="AP632" s="50"/>
      <c r="AQ632" s="50"/>
      <c r="AR632" s="50"/>
      <c r="AS632" s="50"/>
      <c r="AT632" s="50"/>
      <c r="AU632" s="50"/>
      <c r="AV632" s="50"/>
      <c r="AW632" s="50"/>
      <c r="AX632" s="50"/>
      <c r="AY632" s="50"/>
      <c r="AZ632" s="50"/>
    </row>
    <row r="633" spans="9:52" s="104" customFormat="1" x14ac:dyDescent="0.2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  <c r="AJ633" s="50"/>
      <c r="AK633" s="50"/>
      <c r="AL633" s="50"/>
      <c r="AM633" s="50"/>
      <c r="AN633" s="50"/>
      <c r="AO633" s="50"/>
      <c r="AP633" s="50"/>
      <c r="AQ633" s="50"/>
      <c r="AR633" s="50"/>
      <c r="AS633" s="50"/>
      <c r="AT633" s="50"/>
      <c r="AU633" s="50"/>
      <c r="AV633" s="50"/>
      <c r="AW633" s="50"/>
      <c r="AX633" s="50"/>
      <c r="AY633" s="50"/>
      <c r="AZ633" s="50"/>
    </row>
    <row r="634" spans="9:52" s="104" customFormat="1" x14ac:dyDescent="0.2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  <c r="AJ634" s="50"/>
      <c r="AK634" s="50"/>
      <c r="AL634" s="50"/>
      <c r="AM634" s="50"/>
      <c r="AN634" s="50"/>
      <c r="AO634" s="50"/>
      <c r="AP634" s="50"/>
      <c r="AQ634" s="50"/>
      <c r="AR634" s="50"/>
      <c r="AS634" s="50"/>
      <c r="AT634" s="50"/>
      <c r="AU634" s="50"/>
      <c r="AV634" s="50"/>
      <c r="AW634" s="50"/>
      <c r="AX634" s="50"/>
      <c r="AY634" s="50"/>
      <c r="AZ634" s="50"/>
    </row>
    <row r="635" spans="9:52" s="104" customFormat="1" x14ac:dyDescent="0.2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  <c r="AJ635" s="50"/>
      <c r="AK635" s="50"/>
      <c r="AL635" s="50"/>
      <c r="AM635" s="50"/>
      <c r="AN635" s="50"/>
      <c r="AO635" s="50"/>
      <c r="AP635" s="50"/>
      <c r="AQ635" s="50"/>
      <c r="AR635" s="50"/>
      <c r="AS635" s="50"/>
      <c r="AT635" s="50"/>
      <c r="AU635" s="50"/>
      <c r="AV635" s="50"/>
      <c r="AW635" s="50"/>
      <c r="AX635" s="50"/>
      <c r="AY635" s="50"/>
      <c r="AZ635" s="50"/>
    </row>
    <row r="636" spans="9:52" s="104" customFormat="1" x14ac:dyDescent="0.2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  <c r="AJ636" s="50"/>
      <c r="AK636" s="50"/>
      <c r="AL636" s="50"/>
      <c r="AM636" s="50"/>
      <c r="AN636" s="50"/>
      <c r="AO636" s="50"/>
      <c r="AP636" s="50"/>
      <c r="AQ636" s="50"/>
      <c r="AR636" s="50"/>
      <c r="AS636" s="50"/>
      <c r="AT636" s="50"/>
      <c r="AU636" s="50"/>
      <c r="AV636" s="50"/>
      <c r="AW636" s="50"/>
      <c r="AX636" s="50"/>
      <c r="AY636" s="50"/>
      <c r="AZ636" s="50"/>
    </row>
    <row r="637" spans="9:52" s="104" customFormat="1" x14ac:dyDescent="0.2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  <c r="AJ637" s="50"/>
      <c r="AK637" s="50"/>
      <c r="AL637" s="50"/>
      <c r="AM637" s="50"/>
      <c r="AN637" s="50"/>
      <c r="AO637" s="50"/>
      <c r="AP637" s="50"/>
      <c r="AQ637" s="50"/>
      <c r="AR637" s="50"/>
      <c r="AS637" s="50"/>
      <c r="AT637" s="50"/>
      <c r="AU637" s="50"/>
      <c r="AV637" s="50"/>
      <c r="AW637" s="50"/>
      <c r="AX637" s="50"/>
      <c r="AY637" s="50"/>
      <c r="AZ637" s="50"/>
    </row>
    <row r="638" spans="9:52" s="104" customFormat="1" x14ac:dyDescent="0.2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  <c r="AJ638" s="50"/>
      <c r="AK638" s="50"/>
      <c r="AL638" s="50"/>
      <c r="AM638" s="50"/>
      <c r="AN638" s="50"/>
      <c r="AO638" s="50"/>
      <c r="AP638" s="50"/>
      <c r="AQ638" s="50"/>
      <c r="AR638" s="50"/>
      <c r="AS638" s="50"/>
      <c r="AT638" s="50"/>
      <c r="AU638" s="50"/>
      <c r="AV638" s="50"/>
      <c r="AW638" s="50"/>
      <c r="AX638" s="50"/>
      <c r="AY638" s="50"/>
      <c r="AZ638" s="50"/>
    </row>
    <row r="639" spans="9:52" s="104" customFormat="1" x14ac:dyDescent="0.2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  <c r="AJ639" s="50"/>
      <c r="AK639" s="50"/>
      <c r="AL639" s="50"/>
      <c r="AM639" s="50"/>
      <c r="AN639" s="50"/>
      <c r="AO639" s="50"/>
      <c r="AP639" s="50"/>
      <c r="AQ639" s="50"/>
      <c r="AR639" s="50"/>
      <c r="AS639" s="50"/>
      <c r="AT639" s="50"/>
      <c r="AU639" s="50"/>
      <c r="AV639" s="50"/>
      <c r="AW639" s="50"/>
      <c r="AX639" s="50"/>
      <c r="AY639" s="50"/>
      <c r="AZ639" s="50"/>
    </row>
    <row r="640" spans="9:52" s="104" customFormat="1" x14ac:dyDescent="0.2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  <c r="AJ640" s="50"/>
      <c r="AK640" s="50"/>
      <c r="AL640" s="50"/>
      <c r="AM640" s="50"/>
      <c r="AN640" s="50"/>
      <c r="AO640" s="50"/>
      <c r="AP640" s="50"/>
      <c r="AQ640" s="50"/>
      <c r="AR640" s="50"/>
      <c r="AS640" s="50"/>
      <c r="AT640" s="50"/>
      <c r="AU640" s="50"/>
      <c r="AV640" s="50"/>
      <c r="AW640" s="50"/>
      <c r="AX640" s="50"/>
      <c r="AY640" s="50"/>
      <c r="AZ640" s="50"/>
    </row>
    <row r="641" spans="9:52" s="104" customFormat="1" x14ac:dyDescent="0.2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  <c r="AJ641" s="50"/>
      <c r="AK641" s="50"/>
      <c r="AL641" s="50"/>
      <c r="AM641" s="50"/>
      <c r="AN641" s="50"/>
      <c r="AO641" s="50"/>
      <c r="AP641" s="50"/>
      <c r="AQ641" s="50"/>
      <c r="AR641" s="50"/>
      <c r="AS641" s="50"/>
      <c r="AT641" s="50"/>
      <c r="AU641" s="50"/>
      <c r="AV641" s="50"/>
      <c r="AW641" s="50"/>
      <c r="AX641" s="50"/>
      <c r="AY641" s="50"/>
      <c r="AZ641" s="50"/>
    </row>
    <row r="642" spans="9:52" s="104" customFormat="1" x14ac:dyDescent="0.2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  <c r="AJ642" s="50"/>
      <c r="AK642" s="50"/>
      <c r="AL642" s="50"/>
      <c r="AM642" s="50"/>
      <c r="AN642" s="50"/>
      <c r="AO642" s="50"/>
      <c r="AP642" s="50"/>
      <c r="AQ642" s="50"/>
      <c r="AR642" s="50"/>
      <c r="AS642" s="50"/>
      <c r="AT642" s="50"/>
      <c r="AU642" s="50"/>
      <c r="AV642" s="50"/>
      <c r="AW642" s="50"/>
      <c r="AX642" s="50"/>
      <c r="AY642" s="50"/>
      <c r="AZ642" s="50"/>
    </row>
    <row r="643" spans="9:52" s="104" customFormat="1" x14ac:dyDescent="0.2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  <c r="AJ643" s="50"/>
      <c r="AK643" s="50"/>
      <c r="AL643" s="50"/>
      <c r="AM643" s="50"/>
      <c r="AN643" s="50"/>
      <c r="AO643" s="50"/>
      <c r="AP643" s="50"/>
      <c r="AQ643" s="50"/>
      <c r="AR643" s="50"/>
      <c r="AS643" s="50"/>
      <c r="AT643" s="50"/>
      <c r="AU643" s="50"/>
      <c r="AV643" s="50"/>
      <c r="AW643" s="50"/>
      <c r="AX643" s="50"/>
      <c r="AY643" s="50"/>
      <c r="AZ643" s="50"/>
    </row>
    <row r="644" spans="9:52" s="104" customFormat="1" x14ac:dyDescent="0.2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  <c r="AJ644" s="50"/>
      <c r="AK644" s="50"/>
      <c r="AL644" s="50"/>
      <c r="AM644" s="50"/>
      <c r="AN644" s="50"/>
      <c r="AO644" s="50"/>
      <c r="AP644" s="50"/>
      <c r="AQ644" s="50"/>
      <c r="AR644" s="50"/>
      <c r="AS644" s="50"/>
      <c r="AT644" s="50"/>
      <c r="AU644" s="50"/>
      <c r="AV644" s="50"/>
      <c r="AW644" s="50"/>
      <c r="AX644" s="50"/>
      <c r="AY644" s="50"/>
      <c r="AZ644" s="50"/>
    </row>
    <row r="645" spans="9:52" s="104" customFormat="1" x14ac:dyDescent="0.2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  <c r="AJ645" s="50"/>
      <c r="AK645" s="50"/>
      <c r="AL645" s="50"/>
      <c r="AM645" s="50"/>
      <c r="AN645" s="50"/>
      <c r="AO645" s="50"/>
      <c r="AP645" s="50"/>
      <c r="AQ645" s="50"/>
      <c r="AR645" s="50"/>
      <c r="AS645" s="50"/>
      <c r="AT645" s="50"/>
      <c r="AU645" s="50"/>
      <c r="AV645" s="50"/>
      <c r="AW645" s="50"/>
      <c r="AX645" s="50"/>
      <c r="AY645" s="50"/>
      <c r="AZ645" s="50"/>
    </row>
    <row r="646" spans="9:52" s="104" customFormat="1" x14ac:dyDescent="0.2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  <c r="AJ646" s="50"/>
      <c r="AK646" s="50"/>
      <c r="AL646" s="50"/>
      <c r="AM646" s="50"/>
      <c r="AN646" s="50"/>
      <c r="AO646" s="50"/>
      <c r="AP646" s="50"/>
      <c r="AQ646" s="50"/>
      <c r="AR646" s="50"/>
      <c r="AS646" s="50"/>
      <c r="AT646" s="50"/>
      <c r="AU646" s="50"/>
      <c r="AV646" s="50"/>
      <c r="AW646" s="50"/>
      <c r="AX646" s="50"/>
      <c r="AY646" s="50"/>
      <c r="AZ646" s="50"/>
    </row>
    <row r="647" spans="9:52" s="104" customFormat="1" x14ac:dyDescent="0.2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  <c r="AJ647" s="50"/>
      <c r="AK647" s="50"/>
      <c r="AL647" s="50"/>
      <c r="AM647" s="50"/>
      <c r="AN647" s="50"/>
      <c r="AO647" s="50"/>
      <c r="AP647" s="50"/>
      <c r="AQ647" s="50"/>
      <c r="AR647" s="50"/>
      <c r="AS647" s="50"/>
      <c r="AT647" s="50"/>
      <c r="AU647" s="50"/>
      <c r="AV647" s="50"/>
      <c r="AW647" s="50"/>
      <c r="AX647" s="50"/>
      <c r="AY647" s="50"/>
      <c r="AZ647" s="50"/>
    </row>
    <row r="648" spans="9:52" s="104" customFormat="1" x14ac:dyDescent="0.2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  <c r="AJ648" s="50"/>
      <c r="AK648" s="50"/>
      <c r="AL648" s="50"/>
      <c r="AM648" s="50"/>
      <c r="AN648" s="50"/>
      <c r="AO648" s="50"/>
      <c r="AP648" s="50"/>
      <c r="AQ648" s="50"/>
      <c r="AR648" s="50"/>
      <c r="AS648" s="50"/>
      <c r="AT648" s="50"/>
      <c r="AU648" s="50"/>
      <c r="AV648" s="50"/>
      <c r="AW648" s="50"/>
      <c r="AX648" s="50"/>
      <c r="AY648" s="50"/>
      <c r="AZ648" s="50"/>
    </row>
    <row r="649" spans="9:52" s="104" customFormat="1" x14ac:dyDescent="0.2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  <c r="AJ649" s="50"/>
      <c r="AK649" s="50"/>
      <c r="AL649" s="50"/>
      <c r="AM649" s="50"/>
      <c r="AN649" s="50"/>
      <c r="AO649" s="50"/>
      <c r="AP649" s="50"/>
      <c r="AQ649" s="50"/>
      <c r="AR649" s="50"/>
      <c r="AS649" s="50"/>
      <c r="AT649" s="50"/>
      <c r="AU649" s="50"/>
      <c r="AV649" s="50"/>
      <c r="AW649" s="50"/>
      <c r="AX649" s="50"/>
      <c r="AY649" s="50"/>
      <c r="AZ649" s="50"/>
    </row>
    <row r="650" spans="9:52" s="104" customFormat="1" x14ac:dyDescent="0.2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  <c r="AJ650" s="50"/>
      <c r="AK650" s="50"/>
      <c r="AL650" s="50"/>
      <c r="AM650" s="50"/>
      <c r="AN650" s="50"/>
      <c r="AO650" s="50"/>
      <c r="AP650" s="50"/>
      <c r="AQ650" s="50"/>
      <c r="AR650" s="50"/>
      <c r="AS650" s="50"/>
      <c r="AT650" s="50"/>
      <c r="AU650" s="50"/>
      <c r="AV650" s="50"/>
      <c r="AW650" s="50"/>
      <c r="AX650" s="50"/>
      <c r="AY650" s="50"/>
      <c r="AZ650" s="50"/>
    </row>
    <row r="651" spans="9:52" s="104" customFormat="1" x14ac:dyDescent="0.2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  <c r="AJ651" s="50"/>
      <c r="AK651" s="50"/>
      <c r="AL651" s="50"/>
      <c r="AM651" s="50"/>
      <c r="AN651" s="50"/>
      <c r="AO651" s="50"/>
      <c r="AP651" s="50"/>
      <c r="AQ651" s="50"/>
      <c r="AR651" s="50"/>
      <c r="AS651" s="50"/>
      <c r="AT651" s="50"/>
      <c r="AU651" s="50"/>
      <c r="AV651" s="50"/>
      <c r="AW651" s="50"/>
      <c r="AX651" s="50"/>
      <c r="AY651" s="50"/>
      <c r="AZ651" s="50"/>
    </row>
    <row r="652" spans="9:52" s="104" customFormat="1" x14ac:dyDescent="0.2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  <c r="AJ652" s="50"/>
      <c r="AK652" s="50"/>
      <c r="AL652" s="50"/>
      <c r="AM652" s="50"/>
      <c r="AN652" s="50"/>
      <c r="AO652" s="50"/>
      <c r="AP652" s="50"/>
      <c r="AQ652" s="50"/>
      <c r="AR652" s="50"/>
      <c r="AS652" s="50"/>
      <c r="AT652" s="50"/>
      <c r="AU652" s="50"/>
      <c r="AV652" s="50"/>
      <c r="AW652" s="50"/>
      <c r="AX652" s="50"/>
      <c r="AY652" s="50"/>
      <c r="AZ652" s="50"/>
    </row>
    <row r="653" spans="9:52" s="104" customFormat="1" x14ac:dyDescent="0.2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  <c r="AJ653" s="50"/>
      <c r="AK653" s="50"/>
      <c r="AL653" s="50"/>
      <c r="AM653" s="50"/>
      <c r="AN653" s="50"/>
      <c r="AO653" s="50"/>
      <c r="AP653" s="50"/>
      <c r="AQ653" s="50"/>
      <c r="AR653" s="50"/>
      <c r="AS653" s="50"/>
      <c r="AT653" s="50"/>
      <c r="AU653" s="50"/>
      <c r="AV653" s="50"/>
      <c r="AW653" s="50"/>
      <c r="AX653" s="50"/>
      <c r="AY653" s="50"/>
      <c r="AZ653" s="50"/>
    </row>
    <row r="654" spans="9:52" s="104" customFormat="1" x14ac:dyDescent="0.2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  <c r="AJ654" s="50"/>
      <c r="AK654" s="50"/>
      <c r="AL654" s="50"/>
      <c r="AM654" s="50"/>
      <c r="AN654" s="50"/>
      <c r="AO654" s="50"/>
      <c r="AP654" s="50"/>
      <c r="AQ654" s="50"/>
      <c r="AR654" s="50"/>
      <c r="AS654" s="50"/>
      <c r="AT654" s="50"/>
      <c r="AU654" s="50"/>
      <c r="AV654" s="50"/>
      <c r="AW654" s="50"/>
      <c r="AX654" s="50"/>
      <c r="AY654" s="50"/>
      <c r="AZ654" s="50"/>
    </row>
    <row r="655" spans="9:52" s="104" customFormat="1" x14ac:dyDescent="0.2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  <c r="AJ655" s="50"/>
      <c r="AK655" s="50"/>
      <c r="AL655" s="50"/>
      <c r="AM655" s="50"/>
      <c r="AN655" s="50"/>
      <c r="AO655" s="50"/>
      <c r="AP655" s="50"/>
      <c r="AQ655" s="50"/>
      <c r="AR655" s="50"/>
      <c r="AS655" s="50"/>
      <c r="AT655" s="50"/>
      <c r="AU655" s="50"/>
      <c r="AV655" s="50"/>
      <c r="AW655" s="50"/>
      <c r="AX655" s="50"/>
      <c r="AY655" s="50"/>
      <c r="AZ655" s="50"/>
    </row>
    <row r="656" spans="9:52" s="104" customFormat="1" x14ac:dyDescent="0.2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  <c r="AJ656" s="50"/>
      <c r="AK656" s="50"/>
      <c r="AL656" s="50"/>
      <c r="AM656" s="50"/>
      <c r="AN656" s="50"/>
      <c r="AO656" s="50"/>
      <c r="AP656" s="50"/>
      <c r="AQ656" s="50"/>
      <c r="AR656" s="50"/>
      <c r="AS656" s="50"/>
      <c r="AT656" s="50"/>
      <c r="AU656" s="50"/>
      <c r="AV656" s="50"/>
      <c r="AW656" s="50"/>
      <c r="AX656" s="50"/>
      <c r="AY656" s="50"/>
      <c r="AZ656" s="50"/>
    </row>
    <row r="657" spans="9:52" s="104" customFormat="1" x14ac:dyDescent="0.2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  <c r="AJ657" s="50"/>
      <c r="AK657" s="50"/>
      <c r="AL657" s="50"/>
      <c r="AM657" s="50"/>
      <c r="AN657" s="50"/>
      <c r="AO657" s="50"/>
      <c r="AP657" s="50"/>
      <c r="AQ657" s="50"/>
      <c r="AR657" s="50"/>
      <c r="AS657" s="50"/>
      <c r="AT657" s="50"/>
      <c r="AU657" s="50"/>
      <c r="AV657" s="50"/>
      <c r="AW657" s="50"/>
      <c r="AX657" s="50"/>
      <c r="AY657" s="50"/>
      <c r="AZ657" s="50"/>
    </row>
    <row r="658" spans="9:52" s="104" customFormat="1" x14ac:dyDescent="0.2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  <c r="AJ658" s="50"/>
      <c r="AK658" s="50"/>
      <c r="AL658" s="50"/>
      <c r="AM658" s="50"/>
      <c r="AN658" s="50"/>
      <c r="AO658" s="50"/>
      <c r="AP658" s="50"/>
      <c r="AQ658" s="50"/>
      <c r="AR658" s="50"/>
      <c r="AS658" s="50"/>
      <c r="AT658" s="50"/>
      <c r="AU658" s="50"/>
      <c r="AV658" s="50"/>
      <c r="AW658" s="50"/>
      <c r="AX658" s="50"/>
      <c r="AY658" s="50"/>
      <c r="AZ658" s="50"/>
    </row>
    <row r="659" spans="9:52" s="104" customFormat="1" x14ac:dyDescent="0.2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  <c r="AJ659" s="50"/>
      <c r="AK659" s="50"/>
      <c r="AL659" s="50"/>
      <c r="AM659" s="50"/>
      <c r="AN659" s="50"/>
      <c r="AO659" s="50"/>
      <c r="AP659" s="50"/>
      <c r="AQ659" s="50"/>
      <c r="AR659" s="50"/>
      <c r="AS659" s="50"/>
      <c r="AT659" s="50"/>
      <c r="AU659" s="50"/>
      <c r="AV659" s="50"/>
      <c r="AW659" s="50"/>
      <c r="AX659" s="50"/>
      <c r="AY659" s="50"/>
      <c r="AZ659" s="50"/>
    </row>
    <row r="660" spans="9:52" s="104" customFormat="1" x14ac:dyDescent="0.2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  <c r="AJ660" s="50"/>
      <c r="AK660" s="50"/>
      <c r="AL660" s="50"/>
      <c r="AM660" s="50"/>
      <c r="AN660" s="50"/>
      <c r="AO660" s="50"/>
      <c r="AP660" s="50"/>
      <c r="AQ660" s="50"/>
      <c r="AR660" s="50"/>
      <c r="AS660" s="50"/>
      <c r="AT660" s="50"/>
      <c r="AU660" s="50"/>
      <c r="AV660" s="50"/>
      <c r="AW660" s="50"/>
      <c r="AX660" s="50"/>
      <c r="AY660" s="50"/>
      <c r="AZ660" s="50"/>
    </row>
    <row r="661" spans="9:52" s="104" customFormat="1" x14ac:dyDescent="0.2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  <c r="AJ661" s="50"/>
      <c r="AK661" s="50"/>
      <c r="AL661" s="50"/>
      <c r="AM661" s="50"/>
      <c r="AN661" s="50"/>
      <c r="AO661" s="50"/>
      <c r="AP661" s="50"/>
      <c r="AQ661" s="50"/>
      <c r="AR661" s="50"/>
      <c r="AS661" s="50"/>
      <c r="AT661" s="50"/>
      <c r="AU661" s="50"/>
      <c r="AV661" s="50"/>
      <c r="AW661" s="50"/>
      <c r="AX661" s="50"/>
      <c r="AY661" s="50"/>
      <c r="AZ661" s="50"/>
    </row>
    <row r="662" spans="9:52" s="104" customFormat="1" x14ac:dyDescent="0.2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  <c r="AJ662" s="50"/>
      <c r="AK662" s="50"/>
      <c r="AL662" s="50"/>
      <c r="AM662" s="50"/>
      <c r="AN662" s="50"/>
      <c r="AO662" s="50"/>
      <c r="AP662" s="50"/>
      <c r="AQ662" s="50"/>
      <c r="AR662" s="50"/>
      <c r="AS662" s="50"/>
      <c r="AT662" s="50"/>
      <c r="AU662" s="50"/>
      <c r="AV662" s="50"/>
      <c r="AW662" s="50"/>
      <c r="AX662" s="50"/>
      <c r="AY662" s="50"/>
      <c r="AZ662" s="50"/>
    </row>
    <row r="663" spans="9:52" s="104" customFormat="1" x14ac:dyDescent="0.2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  <c r="AJ663" s="50"/>
      <c r="AK663" s="50"/>
      <c r="AL663" s="50"/>
      <c r="AM663" s="50"/>
      <c r="AN663" s="50"/>
      <c r="AO663" s="50"/>
      <c r="AP663" s="50"/>
      <c r="AQ663" s="50"/>
      <c r="AR663" s="50"/>
      <c r="AS663" s="50"/>
      <c r="AT663" s="50"/>
      <c r="AU663" s="50"/>
      <c r="AV663" s="50"/>
      <c r="AW663" s="50"/>
      <c r="AX663" s="50"/>
      <c r="AY663" s="50"/>
      <c r="AZ663" s="50"/>
    </row>
    <row r="664" spans="9:52" s="104" customFormat="1" x14ac:dyDescent="0.2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  <c r="AJ664" s="50"/>
      <c r="AK664" s="50"/>
      <c r="AL664" s="50"/>
      <c r="AM664" s="50"/>
      <c r="AN664" s="50"/>
      <c r="AO664" s="50"/>
      <c r="AP664" s="50"/>
      <c r="AQ664" s="50"/>
      <c r="AR664" s="50"/>
      <c r="AS664" s="50"/>
      <c r="AT664" s="50"/>
      <c r="AU664" s="50"/>
      <c r="AV664" s="50"/>
      <c r="AW664" s="50"/>
      <c r="AX664" s="50"/>
      <c r="AY664" s="50"/>
      <c r="AZ664" s="50"/>
    </row>
    <row r="665" spans="9:52" s="104" customFormat="1" x14ac:dyDescent="0.2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  <c r="AJ665" s="50"/>
      <c r="AK665" s="50"/>
      <c r="AL665" s="50"/>
      <c r="AM665" s="50"/>
      <c r="AN665" s="50"/>
      <c r="AO665" s="50"/>
      <c r="AP665" s="50"/>
      <c r="AQ665" s="50"/>
      <c r="AR665" s="50"/>
      <c r="AS665" s="50"/>
      <c r="AT665" s="50"/>
      <c r="AU665" s="50"/>
      <c r="AV665" s="50"/>
      <c r="AW665" s="50"/>
      <c r="AX665" s="50"/>
      <c r="AY665" s="50"/>
      <c r="AZ665" s="50"/>
    </row>
    <row r="666" spans="9:52" s="104" customFormat="1" x14ac:dyDescent="0.2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  <c r="AJ666" s="50"/>
      <c r="AK666" s="50"/>
      <c r="AL666" s="50"/>
      <c r="AM666" s="50"/>
      <c r="AN666" s="50"/>
      <c r="AO666" s="50"/>
      <c r="AP666" s="50"/>
      <c r="AQ666" s="50"/>
      <c r="AR666" s="50"/>
      <c r="AS666" s="50"/>
      <c r="AT666" s="50"/>
      <c r="AU666" s="50"/>
      <c r="AV666" s="50"/>
      <c r="AW666" s="50"/>
      <c r="AX666" s="50"/>
      <c r="AY666" s="50"/>
      <c r="AZ666" s="50"/>
    </row>
    <row r="667" spans="9:52" s="104" customFormat="1" x14ac:dyDescent="0.2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  <c r="AJ667" s="50"/>
      <c r="AK667" s="50"/>
      <c r="AL667" s="50"/>
      <c r="AM667" s="50"/>
      <c r="AN667" s="50"/>
      <c r="AO667" s="50"/>
      <c r="AP667" s="50"/>
      <c r="AQ667" s="50"/>
      <c r="AR667" s="50"/>
      <c r="AS667" s="50"/>
      <c r="AT667" s="50"/>
      <c r="AU667" s="50"/>
      <c r="AV667" s="50"/>
      <c r="AW667" s="50"/>
      <c r="AX667" s="50"/>
      <c r="AY667" s="50"/>
      <c r="AZ667" s="50"/>
    </row>
    <row r="668" spans="9:52" s="104" customFormat="1" x14ac:dyDescent="0.2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  <c r="AJ668" s="50"/>
      <c r="AK668" s="50"/>
      <c r="AL668" s="50"/>
      <c r="AM668" s="50"/>
      <c r="AN668" s="50"/>
      <c r="AO668" s="50"/>
      <c r="AP668" s="50"/>
      <c r="AQ668" s="50"/>
      <c r="AR668" s="50"/>
      <c r="AS668" s="50"/>
      <c r="AT668" s="50"/>
      <c r="AU668" s="50"/>
      <c r="AV668" s="50"/>
      <c r="AW668" s="50"/>
      <c r="AX668" s="50"/>
      <c r="AY668" s="50"/>
      <c r="AZ668" s="50"/>
    </row>
    <row r="669" spans="9:52" s="104" customFormat="1" x14ac:dyDescent="0.2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  <c r="AJ669" s="50"/>
      <c r="AK669" s="50"/>
      <c r="AL669" s="50"/>
      <c r="AM669" s="50"/>
      <c r="AN669" s="50"/>
      <c r="AO669" s="50"/>
      <c r="AP669" s="50"/>
      <c r="AQ669" s="50"/>
      <c r="AR669" s="50"/>
      <c r="AS669" s="50"/>
      <c r="AT669" s="50"/>
      <c r="AU669" s="50"/>
      <c r="AV669" s="50"/>
      <c r="AW669" s="50"/>
      <c r="AX669" s="50"/>
      <c r="AY669" s="50"/>
      <c r="AZ669" s="50"/>
    </row>
    <row r="670" spans="9:52" s="104" customFormat="1" x14ac:dyDescent="0.2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  <c r="AJ670" s="50"/>
      <c r="AK670" s="50"/>
      <c r="AL670" s="50"/>
      <c r="AM670" s="50"/>
      <c r="AN670" s="50"/>
      <c r="AO670" s="50"/>
      <c r="AP670" s="50"/>
      <c r="AQ670" s="50"/>
      <c r="AR670" s="50"/>
      <c r="AS670" s="50"/>
      <c r="AT670" s="50"/>
      <c r="AU670" s="50"/>
      <c r="AV670" s="50"/>
      <c r="AW670" s="50"/>
      <c r="AX670" s="50"/>
      <c r="AY670" s="50"/>
      <c r="AZ670" s="50"/>
    </row>
    <row r="671" spans="9:52" s="104" customFormat="1" x14ac:dyDescent="0.2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  <c r="AJ671" s="50"/>
      <c r="AK671" s="50"/>
      <c r="AL671" s="50"/>
      <c r="AM671" s="50"/>
      <c r="AN671" s="50"/>
      <c r="AO671" s="50"/>
      <c r="AP671" s="50"/>
      <c r="AQ671" s="50"/>
      <c r="AR671" s="50"/>
      <c r="AS671" s="50"/>
      <c r="AT671" s="50"/>
      <c r="AU671" s="50"/>
      <c r="AV671" s="50"/>
      <c r="AW671" s="50"/>
      <c r="AX671" s="50"/>
      <c r="AY671" s="50"/>
      <c r="AZ671" s="50"/>
    </row>
    <row r="672" spans="9:52" s="104" customFormat="1" x14ac:dyDescent="0.2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  <c r="AJ672" s="50"/>
      <c r="AK672" s="50"/>
      <c r="AL672" s="50"/>
      <c r="AM672" s="50"/>
      <c r="AN672" s="50"/>
      <c r="AO672" s="50"/>
      <c r="AP672" s="50"/>
      <c r="AQ672" s="50"/>
      <c r="AR672" s="50"/>
      <c r="AS672" s="50"/>
      <c r="AT672" s="50"/>
      <c r="AU672" s="50"/>
      <c r="AV672" s="50"/>
      <c r="AW672" s="50"/>
      <c r="AX672" s="50"/>
      <c r="AY672" s="50"/>
      <c r="AZ672" s="50"/>
    </row>
    <row r="673" spans="9:52" s="104" customFormat="1" x14ac:dyDescent="0.2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  <c r="AJ673" s="50"/>
      <c r="AK673" s="50"/>
      <c r="AL673" s="50"/>
      <c r="AM673" s="50"/>
      <c r="AN673" s="50"/>
      <c r="AO673" s="50"/>
      <c r="AP673" s="50"/>
      <c r="AQ673" s="50"/>
      <c r="AR673" s="50"/>
      <c r="AS673" s="50"/>
      <c r="AT673" s="50"/>
      <c r="AU673" s="50"/>
      <c r="AV673" s="50"/>
      <c r="AW673" s="50"/>
      <c r="AX673" s="50"/>
      <c r="AY673" s="50"/>
      <c r="AZ673" s="50"/>
    </row>
    <row r="674" spans="9:52" s="104" customFormat="1" x14ac:dyDescent="0.2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  <c r="AJ674" s="50"/>
      <c r="AK674" s="50"/>
      <c r="AL674" s="50"/>
      <c r="AM674" s="50"/>
      <c r="AN674" s="50"/>
      <c r="AO674" s="50"/>
      <c r="AP674" s="50"/>
      <c r="AQ674" s="50"/>
      <c r="AR674" s="50"/>
      <c r="AS674" s="50"/>
      <c r="AT674" s="50"/>
      <c r="AU674" s="50"/>
      <c r="AV674" s="50"/>
      <c r="AW674" s="50"/>
      <c r="AX674" s="50"/>
      <c r="AY674" s="50"/>
      <c r="AZ674" s="50"/>
    </row>
    <row r="675" spans="9:52" s="104" customFormat="1" x14ac:dyDescent="0.2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  <c r="AJ675" s="50"/>
      <c r="AK675" s="50"/>
      <c r="AL675" s="50"/>
      <c r="AM675" s="50"/>
      <c r="AN675" s="50"/>
      <c r="AO675" s="50"/>
      <c r="AP675" s="50"/>
      <c r="AQ675" s="50"/>
      <c r="AR675" s="50"/>
      <c r="AS675" s="50"/>
      <c r="AT675" s="50"/>
      <c r="AU675" s="50"/>
      <c r="AV675" s="50"/>
      <c r="AW675" s="50"/>
      <c r="AX675" s="50"/>
      <c r="AY675" s="50"/>
      <c r="AZ675" s="50"/>
    </row>
    <row r="676" spans="9:52" s="104" customFormat="1" x14ac:dyDescent="0.2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  <c r="AJ676" s="50"/>
      <c r="AK676" s="50"/>
      <c r="AL676" s="50"/>
      <c r="AM676" s="50"/>
      <c r="AN676" s="50"/>
      <c r="AO676" s="50"/>
      <c r="AP676" s="50"/>
      <c r="AQ676" s="50"/>
      <c r="AR676" s="50"/>
      <c r="AS676" s="50"/>
      <c r="AT676" s="50"/>
      <c r="AU676" s="50"/>
      <c r="AV676" s="50"/>
      <c r="AW676" s="50"/>
      <c r="AX676" s="50"/>
      <c r="AY676" s="50"/>
      <c r="AZ676" s="50"/>
    </row>
    <row r="677" spans="9:52" s="104" customFormat="1" x14ac:dyDescent="0.2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  <c r="AJ677" s="50"/>
      <c r="AK677" s="50"/>
      <c r="AL677" s="50"/>
      <c r="AM677" s="50"/>
      <c r="AN677" s="50"/>
      <c r="AO677" s="50"/>
      <c r="AP677" s="50"/>
      <c r="AQ677" s="50"/>
      <c r="AR677" s="50"/>
      <c r="AS677" s="50"/>
      <c r="AT677" s="50"/>
      <c r="AU677" s="50"/>
      <c r="AV677" s="50"/>
      <c r="AW677" s="50"/>
      <c r="AX677" s="50"/>
      <c r="AY677" s="50"/>
      <c r="AZ677" s="50"/>
    </row>
    <row r="678" spans="9:52" s="104" customFormat="1" x14ac:dyDescent="0.2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  <c r="AJ678" s="50"/>
      <c r="AK678" s="50"/>
      <c r="AL678" s="50"/>
      <c r="AM678" s="50"/>
      <c r="AN678" s="50"/>
      <c r="AO678" s="50"/>
      <c r="AP678" s="50"/>
      <c r="AQ678" s="50"/>
      <c r="AR678" s="50"/>
      <c r="AS678" s="50"/>
      <c r="AT678" s="50"/>
      <c r="AU678" s="50"/>
      <c r="AV678" s="50"/>
      <c r="AW678" s="50"/>
      <c r="AX678" s="50"/>
      <c r="AY678" s="50"/>
      <c r="AZ678" s="50"/>
    </row>
    <row r="679" spans="9:52" s="104" customFormat="1" x14ac:dyDescent="0.2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  <c r="AJ679" s="50"/>
      <c r="AK679" s="50"/>
      <c r="AL679" s="50"/>
      <c r="AM679" s="50"/>
      <c r="AN679" s="50"/>
      <c r="AO679" s="50"/>
      <c r="AP679" s="50"/>
      <c r="AQ679" s="50"/>
      <c r="AR679" s="50"/>
      <c r="AS679" s="50"/>
      <c r="AT679" s="50"/>
      <c r="AU679" s="50"/>
      <c r="AV679" s="50"/>
      <c r="AW679" s="50"/>
      <c r="AX679" s="50"/>
      <c r="AY679" s="50"/>
      <c r="AZ679" s="50"/>
    </row>
    <row r="680" spans="9:52" s="104" customFormat="1" x14ac:dyDescent="0.2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  <c r="AJ680" s="50"/>
      <c r="AK680" s="50"/>
      <c r="AL680" s="50"/>
      <c r="AM680" s="50"/>
      <c r="AN680" s="50"/>
      <c r="AO680" s="50"/>
      <c r="AP680" s="50"/>
      <c r="AQ680" s="50"/>
      <c r="AR680" s="50"/>
      <c r="AS680" s="50"/>
      <c r="AT680" s="50"/>
      <c r="AU680" s="50"/>
      <c r="AV680" s="50"/>
      <c r="AW680" s="50"/>
      <c r="AX680" s="50"/>
      <c r="AY680" s="50"/>
      <c r="AZ680" s="50"/>
    </row>
    <row r="681" spans="9:52" s="104" customFormat="1" x14ac:dyDescent="0.2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  <c r="AJ681" s="50"/>
      <c r="AK681" s="50"/>
      <c r="AL681" s="50"/>
      <c r="AM681" s="50"/>
      <c r="AN681" s="50"/>
      <c r="AO681" s="50"/>
      <c r="AP681" s="50"/>
      <c r="AQ681" s="50"/>
      <c r="AR681" s="50"/>
      <c r="AS681" s="50"/>
      <c r="AT681" s="50"/>
      <c r="AU681" s="50"/>
      <c r="AV681" s="50"/>
      <c r="AW681" s="50"/>
      <c r="AX681" s="50"/>
      <c r="AY681" s="50"/>
      <c r="AZ681" s="50"/>
    </row>
    <row r="682" spans="9:52" s="104" customFormat="1" x14ac:dyDescent="0.2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  <c r="AJ682" s="50"/>
      <c r="AK682" s="50"/>
      <c r="AL682" s="50"/>
      <c r="AM682" s="50"/>
      <c r="AN682" s="50"/>
      <c r="AO682" s="50"/>
      <c r="AP682" s="50"/>
      <c r="AQ682" s="50"/>
      <c r="AR682" s="50"/>
      <c r="AS682" s="50"/>
      <c r="AT682" s="50"/>
      <c r="AU682" s="50"/>
      <c r="AV682" s="50"/>
      <c r="AW682" s="50"/>
      <c r="AX682" s="50"/>
      <c r="AY682" s="50"/>
      <c r="AZ682" s="50"/>
    </row>
    <row r="683" spans="9:52" s="104" customFormat="1" x14ac:dyDescent="0.2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  <c r="AJ683" s="50"/>
      <c r="AK683" s="50"/>
      <c r="AL683" s="50"/>
      <c r="AM683" s="50"/>
      <c r="AN683" s="50"/>
      <c r="AO683" s="50"/>
      <c r="AP683" s="50"/>
      <c r="AQ683" s="50"/>
      <c r="AR683" s="50"/>
      <c r="AS683" s="50"/>
      <c r="AT683" s="50"/>
      <c r="AU683" s="50"/>
      <c r="AV683" s="50"/>
      <c r="AW683" s="50"/>
      <c r="AX683" s="50"/>
      <c r="AY683" s="50"/>
      <c r="AZ683" s="50"/>
    </row>
    <row r="684" spans="9:52" s="104" customFormat="1" x14ac:dyDescent="0.2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  <c r="AJ684" s="50"/>
      <c r="AK684" s="50"/>
      <c r="AL684" s="50"/>
      <c r="AM684" s="50"/>
      <c r="AN684" s="50"/>
      <c r="AO684" s="50"/>
      <c r="AP684" s="50"/>
      <c r="AQ684" s="50"/>
      <c r="AR684" s="50"/>
      <c r="AS684" s="50"/>
      <c r="AT684" s="50"/>
      <c r="AU684" s="50"/>
      <c r="AV684" s="50"/>
      <c r="AW684" s="50"/>
      <c r="AX684" s="50"/>
      <c r="AY684" s="50"/>
      <c r="AZ684" s="50"/>
    </row>
    <row r="685" spans="9:52" s="104" customFormat="1" x14ac:dyDescent="0.2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  <c r="AJ685" s="50"/>
      <c r="AK685" s="50"/>
      <c r="AL685" s="50"/>
      <c r="AM685" s="50"/>
      <c r="AN685" s="50"/>
      <c r="AO685" s="50"/>
      <c r="AP685" s="50"/>
      <c r="AQ685" s="50"/>
      <c r="AR685" s="50"/>
      <c r="AS685" s="50"/>
      <c r="AT685" s="50"/>
      <c r="AU685" s="50"/>
      <c r="AV685" s="50"/>
      <c r="AW685" s="50"/>
      <c r="AX685" s="50"/>
      <c r="AY685" s="50"/>
      <c r="AZ685" s="50"/>
    </row>
    <row r="686" spans="9:52" s="104" customFormat="1" x14ac:dyDescent="0.2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  <c r="AJ686" s="50"/>
      <c r="AK686" s="50"/>
      <c r="AL686" s="50"/>
      <c r="AM686" s="50"/>
      <c r="AN686" s="50"/>
      <c r="AO686" s="50"/>
      <c r="AP686" s="50"/>
      <c r="AQ686" s="50"/>
      <c r="AR686" s="50"/>
      <c r="AS686" s="50"/>
      <c r="AT686" s="50"/>
      <c r="AU686" s="50"/>
      <c r="AV686" s="50"/>
      <c r="AW686" s="50"/>
      <c r="AX686" s="50"/>
      <c r="AY686" s="50"/>
      <c r="AZ686" s="50"/>
    </row>
    <row r="687" spans="9:52" s="104" customFormat="1" x14ac:dyDescent="0.2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  <c r="AJ687" s="50"/>
      <c r="AK687" s="50"/>
      <c r="AL687" s="50"/>
      <c r="AM687" s="50"/>
      <c r="AN687" s="50"/>
      <c r="AO687" s="50"/>
      <c r="AP687" s="50"/>
      <c r="AQ687" s="50"/>
      <c r="AR687" s="50"/>
      <c r="AS687" s="50"/>
      <c r="AT687" s="50"/>
      <c r="AU687" s="50"/>
      <c r="AV687" s="50"/>
      <c r="AW687" s="50"/>
      <c r="AX687" s="50"/>
      <c r="AY687" s="50"/>
      <c r="AZ687" s="50"/>
    </row>
    <row r="688" spans="9:52" s="104" customFormat="1" x14ac:dyDescent="0.2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  <c r="AJ688" s="50"/>
      <c r="AK688" s="50"/>
      <c r="AL688" s="50"/>
      <c r="AM688" s="50"/>
      <c r="AN688" s="50"/>
      <c r="AO688" s="50"/>
      <c r="AP688" s="50"/>
      <c r="AQ688" s="50"/>
      <c r="AR688" s="50"/>
      <c r="AS688" s="50"/>
      <c r="AT688" s="50"/>
      <c r="AU688" s="50"/>
      <c r="AV688" s="50"/>
      <c r="AW688" s="50"/>
      <c r="AX688" s="50"/>
      <c r="AY688" s="50"/>
      <c r="AZ688" s="50"/>
    </row>
    <row r="689" spans="9:52" s="104" customFormat="1" x14ac:dyDescent="0.2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  <c r="AJ689" s="50"/>
      <c r="AK689" s="50"/>
      <c r="AL689" s="50"/>
      <c r="AM689" s="50"/>
      <c r="AN689" s="50"/>
      <c r="AO689" s="50"/>
      <c r="AP689" s="50"/>
      <c r="AQ689" s="50"/>
      <c r="AR689" s="50"/>
      <c r="AS689" s="50"/>
      <c r="AT689" s="50"/>
      <c r="AU689" s="50"/>
      <c r="AV689" s="50"/>
      <c r="AW689" s="50"/>
      <c r="AX689" s="50"/>
      <c r="AY689" s="50"/>
      <c r="AZ689" s="50"/>
    </row>
    <row r="690" spans="9:52" s="104" customFormat="1" x14ac:dyDescent="0.2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  <c r="AJ690" s="50"/>
      <c r="AK690" s="50"/>
      <c r="AL690" s="50"/>
      <c r="AM690" s="50"/>
      <c r="AN690" s="50"/>
      <c r="AO690" s="50"/>
      <c r="AP690" s="50"/>
      <c r="AQ690" s="50"/>
      <c r="AR690" s="50"/>
      <c r="AS690" s="50"/>
      <c r="AT690" s="50"/>
      <c r="AU690" s="50"/>
      <c r="AV690" s="50"/>
      <c r="AW690" s="50"/>
      <c r="AX690" s="50"/>
      <c r="AY690" s="50"/>
      <c r="AZ690" s="50"/>
    </row>
    <row r="691" spans="9:52" s="104" customFormat="1" x14ac:dyDescent="0.2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  <c r="AJ691" s="50"/>
      <c r="AK691" s="50"/>
      <c r="AL691" s="50"/>
      <c r="AM691" s="50"/>
      <c r="AN691" s="50"/>
      <c r="AO691" s="50"/>
      <c r="AP691" s="50"/>
      <c r="AQ691" s="50"/>
      <c r="AR691" s="50"/>
      <c r="AS691" s="50"/>
      <c r="AT691" s="50"/>
      <c r="AU691" s="50"/>
      <c r="AV691" s="50"/>
      <c r="AW691" s="50"/>
      <c r="AX691" s="50"/>
      <c r="AY691" s="50"/>
      <c r="AZ691" s="50"/>
    </row>
    <row r="692" spans="9:52" s="104" customFormat="1" x14ac:dyDescent="0.2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  <c r="AJ692" s="50"/>
      <c r="AK692" s="50"/>
      <c r="AL692" s="50"/>
      <c r="AM692" s="50"/>
      <c r="AN692" s="50"/>
      <c r="AO692" s="50"/>
      <c r="AP692" s="50"/>
      <c r="AQ692" s="50"/>
      <c r="AR692" s="50"/>
      <c r="AS692" s="50"/>
      <c r="AT692" s="50"/>
      <c r="AU692" s="50"/>
      <c r="AV692" s="50"/>
      <c r="AW692" s="50"/>
      <c r="AX692" s="50"/>
      <c r="AY692" s="50"/>
      <c r="AZ692" s="50"/>
    </row>
    <row r="693" spans="9:52" s="104" customFormat="1" x14ac:dyDescent="0.2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  <c r="AJ693" s="50"/>
      <c r="AK693" s="50"/>
      <c r="AL693" s="50"/>
      <c r="AM693" s="50"/>
      <c r="AN693" s="50"/>
      <c r="AO693" s="50"/>
      <c r="AP693" s="50"/>
      <c r="AQ693" s="50"/>
      <c r="AR693" s="50"/>
      <c r="AS693" s="50"/>
      <c r="AT693" s="50"/>
      <c r="AU693" s="50"/>
      <c r="AV693" s="50"/>
      <c r="AW693" s="50"/>
      <c r="AX693" s="50"/>
      <c r="AY693" s="50"/>
      <c r="AZ693" s="50"/>
    </row>
    <row r="694" spans="9:52" s="104" customFormat="1" x14ac:dyDescent="0.2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  <c r="AJ694" s="50"/>
      <c r="AK694" s="50"/>
      <c r="AL694" s="50"/>
      <c r="AM694" s="50"/>
      <c r="AN694" s="50"/>
      <c r="AO694" s="50"/>
      <c r="AP694" s="50"/>
      <c r="AQ694" s="50"/>
      <c r="AR694" s="50"/>
      <c r="AS694" s="50"/>
      <c r="AT694" s="50"/>
      <c r="AU694" s="50"/>
      <c r="AV694" s="50"/>
      <c r="AW694" s="50"/>
      <c r="AX694" s="50"/>
      <c r="AY694" s="50"/>
      <c r="AZ694" s="50"/>
    </row>
    <row r="695" spans="9:52" s="104" customFormat="1" x14ac:dyDescent="0.2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  <c r="AJ695" s="50"/>
      <c r="AK695" s="50"/>
      <c r="AL695" s="50"/>
      <c r="AM695" s="50"/>
      <c r="AN695" s="50"/>
      <c r="AO695" s="50"/>
      <c r="AP695" s="50"/>
      <c r="AQ695" s="50"/>
      <c r="AR695" s="50"/>
      <c r="AS695" s="50"/>
      <c r="AT695" s="50"/>
      <c r="AU695" s="50"/>
      <c r="AV695" s="50"/>
      <c r="AW695" s="50"/>
      <c r="AX695" s="50"/>
      <c r="AY695" s="50"/>
      <c r="AZ695" s="50"/>
    </row>
    <row r="696" spans="9:52" s="104" customFormat="1" x14ac:dyDescent="0.2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  <c r="AJ696" s="50"/>
      <c r="AK696" s="50"/>
      <c r="AL696" s="50"/>
      <c r="AM696" s="50"/>
      <c r="AN696" s="50"/>
      <c r="AO696" s="50"/>
      <c r="AP696" s="50"/>
      <c r="AQ696" s="50"/>
      <c r="AR696" s="50"/>
      <c r="AS696" s="50"/>
      <c r="AT696" s="50"/>
      <c r="AU696" s="50"/>
      <c r="AV696" s="50"/>
      <c r="AW696" s="50"/>
      <c r="AX696" s="50"/>
      <c r="AY696" s="50"/>
      <c r="AZ696" s="50"/>
    </row>
    <row r="697" spans="9:52" s="104" customFormat="1" x14ac:dyDescent="0.2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  <c r="AJ697" s="50"/>
      <c r="AK697" s="50"/>
      <c r="AL697" s="50"/>
      <c r="AM697" s="50"/>
      <c r="AN697" s="50"/>
      <c r="AO697" s="50"/>
      <c r="AP697" s="50"/>
      <c r="AQ697" s="50"/>
      <c r="AR697" s="50"/>
      <c r="AS697" s="50"/>
      <c r="AT697" s="50"/>
      <c r="AU697" s="50"/>
      <c r="AV697" s="50"/>
      <c r="AW697" s="50"/>
      <c r="AX697" s="50"/>
      <c r="AY697" s="50"/>
      <c r="AZ697" s="50"/>
    </row>
    <row r="698" spans="9:52" s="104" customFormat="1" x14ac:dyDescent="0.2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  <c r="AJ698" s="50"/>
      <c r="AK698" s="50"/>
      <c r="AL698" s="50"/>
      <c r="AM698" s="50"/>
      <c r="AN698" s="50"/>
      <c r="AO698" s="50"/>
      <c r="AP698" s="50"/>
      <c r="AQ698" s="50"/>
      <c r="AR698" s="50"/>
      <c r="AS698" s="50"/>
      <c r="AT698" s="50"/>
      <c r="AU698" s="50"/>
      <c r="AV698" s="50"/>
      <c r="AW698" s="50"/>
      <c r="AX698" s="50"/>
      <c r="AY698" s="50"/>
      <c r="AZ698" s="50"/>
    </row>
    <row r="699" spans="9:52" s="104" customFormat="1" x14ac:dyDescent="0.2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  <c r="AJ699" s="50"/>
      <c r="AK699" s="50"/>
      <c r="AL699" s="50"/>
      <c r="AM699" s="50"/>
      <c r="AN699" s="50"/>
      <c r="AO699" s="50"/>
      <c r="AP699" s="50"/>
      <c r="AQ699" s="50"/>
      <c r="AR699" s="50"/>
      <c r="AS699" s="50"/>
      <c r="AT699" s="50"/>
      <c r="AU699" s="50"/>
      <c r="AV699" s="50"/>
      <c r="AW699" s="50"/>
      <c r="AX699" s="50"/>
      <c r="AY699" s="50"/>
      <c r="AZ699" s="50"/>
    </row>
    <row r="700" spans="9:52" s="104" customFormat="1" x14ac:dyDescent="0.2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  <c r="AJ700" s="50"/>
      <c r="AK700" s="50"/>
      <c r="AL700" s="50"/>
      <c r="AM700" s="50"/>
      <c r="AN700" s="50"/>
      <c r="AO700" s="50"/>
      <c r="AP700" s="50"/>
      <c r="AQ700" s="50"/>
      <c r="AR700" s="50"/>
      <c r="AS700" s="50"/>
      <c r="AT700" s="50"/>
      <c r="AU700" s="50"/>
      <c r="AV700" s="50"/>
      <c r="AW700" s="50"/>
      <c r="AX700" s="50"/>
      <c r="AY700" s="50"/>
      <c r="AZ700" s="50"/>
    </row>
    <row r="701" spans="9:52" s="104" customFormat="1" x14ac:dyDescent="0.2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  <c r="AJ701" s="50"/>
      <c r="AK701" s="50"/>
      <c r="AL701" s="50"/>
      <c r="AM701" s="50"/>
      <c r="AN701" s="50"/>
      <c r="AO701" s="50"/>
      <c r="AP701" s="50"/>
      <c r="AQ701" s="50"/>
      <c r="AR701" s="50"/>
      <c r="AS701" s="50"/>
      <c r="AT701" s="50"/>
      <c r="AU701" s="50"/>
      <c r="AV701" s="50"/>
      <c r="AW701" s="50"/>
      <c r="AX701" s="50"/>
      <c r="AY701" s="50"/>
      <c r="AZ701" s="50"/>
    </row>
    <row r="702" spans="9:52" s="104" customFormat="1" x14ac:dyDescent="0.2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  <c r="AJ702" s="50"/>
      <c r="AK702" s="50"/>
      <c r="AL702" s="50"/>
      <c r="AM702" s="50"/>
      <c r="AN702" s="50"/>
      <c r="AO702" s="50"/>
      <c r="AP702" s="50"/>
      <c r="AQ702" s="50"/>
      <c r="AR702" s="50"/>
      <c r="AS702" s="50"/>
      <c r="AT702" s="50"/>
      <c r="AU702" s="50"/>
      <c r="AV702" s="50"/>
      <c r="AW702" s="50"/>
      <c r="AX702" s="50"/>
      <c r="AY702" s="50"/>
      <c r="AZ702" s="50"/>
    </row>
    <row r="703" spans="9:52" s="104" customFormat="1" x14ac:dyDescent="0.2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  <c r="AJ703" s="50"/>
      <c r="AK703" s="50"/>
      <c r="AL703" s="50"/>
      <c r="AM703" s="50"/>
      <c r="AN703" s="50"/>
      <c r="AO703" s="50"/>
      <c r="AP703" s="50"/>
      <c r="AQ703" s="50"/>
      <c r="AR703" s="50"/>
      <c r="AS703" s="50"/>
      <c r="AT703" s="50"/>
      <c r="AU703" s="50"/>
      <c r="AV703" s="50"/>
      <c r="AW703" s="50"/>
      <c r="AX703" s="50"/>
      <c r="AY703" s="50"/>
      <c r="AZ703" s="50"/>
    </row>
    <row r="704" spans="9:52" s="104" customFormat="1" x14ac:dyDescent="0.2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  <c r="AJ704" s="50"/>
      <c r="AK704" s="50"/>
      <c r="AL704" s="50"/>
      <c r="AM704" s="50"/>
      <c r="AN704" s="50"/>
      <c r="AO704" s="50"/>
      <c r="AP704" s="50"/>
      <c r="AQ704" s="50"/>
      <c r="AR704" s="50"/>
      <c r="AS704" s="50"/>
      <c r="AT704" s="50"/>
      <c r="AU704" s="50"/>
      <c r="AV704" s="50"/>
      <c r="AW704" s="50"/>
      <c r="AX704" s="50"/>
      <c r="AY704" s="50"/>
      <c r="AZ704" s="50"/>
    </row>
    <row r="705" spans="9:52" s="104" customFormat="1" x14ac:dyDescent="0.2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  <c r="AJ705" s="50"/>
      <c r="AK705" s="50"/>
      <c r="AL705" s="50"/>
      <c r="AM705" s="50"/>
      <c r="AN705" s="50"/>
      <c r="AO705" s="50"/>
      <c r="AP705" s="50"/>
      <c r="AQ705" s="50"/>
      <c r="AR705" s="50"/>
      <c r="AS705" s="50"/>
      <c r="AT705" s="50"/>
      <c r="AU705" s="50"/>
      <c r="AV705" s="50"/>
      <c r="AW705" s="50"/>
      <c r="AX705" s="50"/>
      <c r="AY705" s="50"/>
      <c r="AZ705" s="50"/>
    </row>
    <row r="706" spans="9:52" s="104" customFormat="1" x14ac:dyDescent="0.2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  <c r="AJ706" s="50"/>
      <c r="AK706" s="50"/>
      <c r="AL706" s="50"/>
      <c r="AM706" s="50"/>
      <c r="AN706" s="50"/>
      <c r="AO706" s="50"/>
      <c r="AP706" s="50"/>
      <c r="AQ706" s="50"/>
      <c r="AR706" s="50"/>
      <c r="AS706" s="50"/>
      <c r="AT706" s="50"/>
      <c r="AU706" s="50"/>
      <c r="AV706" s="50"/>
      <c r="AW706" s="50"/>
      <c r="AX706" s="50"/>
      <c r="AY706" s="50"/>
      <c r="AZ706" s="50"/>
    </row>
    <row r="707" spans="9:52" s="104" customFormat="1" x14ac:dyDescent="0.2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  <c r="AJ707" s="50"/>
      <c r="AK707" s="50"/>
      <c r="AL707" s="50"/>
      <c r="AM707" s="50"/>
      <c r="AN707" s="50"/>
      <c r="AO707" s="50"/>
      <c r="AP707" s="50"/>
      <c r="AQ707" s="50"/>
      <c r="AR707" s="50"/>
      <c r="AS707" s="50"/>
      <c r="AT707" s="50"/>
      <c r="AU707" s="50"/>
      <c r="AV707" s="50"/>
      <c r="AW707" s="50"/>
      <c r="AX707" s="50"/>
      <c r="AY707" s="50"/>
      <c r="AZ707" s="50"/>
    </row>
    <row r="708" spans="9:52" s="104" customFormat="1" x14ac:dyDescent="0.2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  <c r="AJ708" s="50"/>
      <c r="AK708" s="50"/>
      <c r="AL708" s="50"/>
      <c r="AM708" s="50"/>
      <c r="AN708" s="50"/>
      <c r="AO708" s="50"/>
      <c r="AP708" s="50"/>
      <c r="AQ708" s="50"/>
      <c r="AR708" s="50"/>
      <c r="AS708" s="50"/>
      <c r="AT708" s="50"/>
      <c r="AU708" s="50"/>
      <c r="AV708" s="50"/>
      <c r="AW708" s="50"/>
      <c r="AX708" s="50"/>
      <c r="AY708" s="50"/>
      <c r="AZ708" s="50"/>
    </row>
    <row r="709" spans="9:52" s="104" customFormat="1" x14ac:dyDescent="0.2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  <c r="AJ709" s="50"/>
      <c r="AK709" s="50"/>
      <c r="AL709" s="50"/>
      <c r="AM709" s="50"/>
      <c r="AN709" s="50"/>
      <c r="AO709" s="50"/>
      <c r="AP709" s="50"/>
      <c r="AQ709" s="50"/>
      <c r="AR709" s="50"/>
      <c r="AS709" s="50"/>
      <c r="AT709" s="50"/>
      <c r="AU709" s="50"/>
      <c r="AV709" s="50"/>
      <c r="AW709" s="50"/>
      <c r="AX709" s="50"/>
      <c r="AY709" s="50"/>
      <c r="AZ709" s="50"/>
    </row>
    <row r="710" spans="9:52" s="104" customFormat="1" x14ac:dyDescent="0.2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  <c r="AJ710" s="50"/>
      <c r="AK710" s="50"/>
      <c r="AL710" s="50"/>
      <c r="AM710" s="50"/>
      <c r="AN710" s="50"/>
      <c r="AO710" s="50"/>
      <c r="AP710" s="50"/>
      <c r="AQ710" s="50"/>
      <c r="AR710" s="50"/>
      <c r="AS710" s="50"/>
      <c r="AT710" s="50"/>
      <c r="AU710" s="50"/>
      <c r="AV710" s="50"/>
      <c r="AW710" s="50"/>
      <c r="AX710" s="50"/>
      <c r="AY710" s="50"/>
      <c r="AZ710" s="50"/>
    </row>
    <row r="711" spans="9:52" s="104" customFormat="1" x14ac:dyDescent="0.2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  <c r="AJ711" s="50"/>
      <c r="AK711" s="50"/>
      <c r="AL711" s="50"/>
      <c r="AM711" s="50"/>
      <c r="AN711" s="50"/>
      <c r="AO711" s="50"/>
      <c r="AP711" s="50"/>
      <c r="AQ711" s="50"/>
      <c r="AR711" s="50"/>
      <c r="AS711" s="50"/>
      <c r="AT711" s="50"/>
      <c r="AU711" s="50"/>
      <c r="AV711" s="50"/>
      <c r="AW711" s="50"/>
      <c r="AX711" s="50"/>
      <c r="AY711" s="50"/>
      <c r="AZ711" s="50"/>
    </row>
    <row r="712" spans="9:52" s="104" customFormat="1" x14ac:dyDescent="0.2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  <c r="AJ712" s="50"/>
      <c r="AK712" s="50"/>
      <c r="AL712" s="50"/>
      <c r="AM712" s="50"/>
      <c r="AN712" s="50"/>
      <c r="AO712" s="50"/>
      <c r="AP712" s="50"/>
      <c r="AQ712" s="50"/>
      <c r="AR712" s="50"/>
      <c r="AS712" s="50"/>
      <c r="AT712" s="50"/>
      <c r="AU712" s="50"/>
      <c r="AV712" s="50"/>
      <c r="AW712" s="50"/>
      <c r="AX712" s="50"/>
      <c r="AY712" s="50"/>
      <c r="AZ712" s="50"/>
    </row>
    <row r="713" spans="9:52" s="104" customFormat="1" x14ac:dyDescent="0.2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  <c r="AJ713" s="50"/>
      <c r="AK713" s="50"/>
      <c r="AL713" s="50"/>
      <c r="AM713" s="50"/>
      <c r="AN713" s="50"/>
      <c r="AO713" s="50"/>
      <c r="AP713" s="50"/>
      <c r="AQ713" s="50"/>
      <c r="AR713" s="50"/>
      <c r="AS713" s="50"/>
      <c r="AT713" s="50"/>
      <c r="AU713" s="50"/>
      <c r="AV713" s="50"/>
      <c r="AW713" s="50"/>
      <c r="AX713" s="50"/>
      <c r="AY713" s="50"/>
      <c r="AZ713" s="50"/>
    </row>
    <row r="714" spans="9:52" s="104" customFormat="1" x14ac:dyDescent="0.2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  <c r="AJ714" s="50"/>
      <c r="AK714" s="50"/>
      <c r="AL714" s="50"/>
      <c r="AM714" s="50"/>
      <c r="AN714" s="50"/>
      <c r="AO714" s="50"/>
      <c r="AP714" s="50"/>
      <c r="AQ714" s="50"/>
      <c r="AR714" s="50"/>
      <c r="AS714" s="50"/>
      <c r="AT714" s="50"/>
      <c r="AU714" s="50"/>
      <c r="AV714" s="50"/>
      <c r="AW714" s="50"/>
      <c r="AX714" s="50"/>
      <c r="AY714" s="50"/>
      <c r="AZ714" s="50"/>
    </row>
    <row r="715" spans="9:52" s="104" customFormat="1" x14ac:dyDescent="0.2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  <c r="AJ715" s="50"/>
      <c r="AK715" s="50"/>
      <c r="AL715" s="50"/>
      <c r="AM715" s="50"/>
      <c r="AN715" s="50"/>
      <c r="AO715" s="50"/>
      <c r="AP715" s="50"/>
      <c r="AQ715" s="50"/>
      <c r="AR715" s="50"/>
      <c r="AS715" s="50"/>
      <c r="AT715" s="50"/>
      <c r="AU715" s="50"/>
      <c r="AV715" s="50"/>
      <c r="AW715" s="50"/>
      <c r="AX715" s="50"/>
      <c r="AY715" s="50"/>
      <c r="AZ715" s="50"/>
    </row>
    <row r="716" spans="9:52" s="104" customFormat="1" x14ac:dyDescent="0.2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  <c r="AJ716" s="50"/>
      <c r="AK716" s="50"/>
      <c r="AL716" s="50"/>
      <c r="AM716" s="50"/>
      <c r="AN716" s="50"/>
      <c r="AO716" s="50"/>
      <c r="AP716" s="50"/>
      <c r="AQ716" s="50"/>
      <c r="AR716" s="50"/>
      <c r="AS716" s="50"/>
      <c r="AT716" s="50"/>
      <c r="AU716" s="50"/>
      <c r="AV716" s="50"/>
      <c r="AW716" s="50"/>
      <c r="AX716" s="50"/>
      <c r="AY716" s="50"/>
      <c r="AZ716" s="50"/>
    </row>
    <row r="717" spans="9:52" s="104" customFormat="1" x14ac:dyDescent="0.2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  <c r="AJ717" s="50"/>
      <c r="AK717" s="50"/>
      <c r="AL717" s="50"/>
      <c r="AM717" s="50"/>
      <c r="AN717" s="50"/>
      <c r="AO717" s="50"/>
      <c r="AP717" s="50"/>
      <c r="AQ717" s="50"/>
      <c r="AR717" s="50"/>
      <c r="AS717" s="50"/>
      <c r="AT717" s="50"/>
      <c r="AU717" s="50"/>
      <c r="AV717" s="50"/>
      <c r="AW717" s="50"/>
      <c r="AX717" s="50"/>
      <c r="AY717" s="50"/>
      <c r="AZ717" s="50"/>
    </row>
    <row r="718" spans="9:52" s="104" customFormat="1" x14ac:dyDescent="0.2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  <c r="AJ718" s="50"/>
      <c r="AK718" s="50"/>
      <c r="AL718" s="50"/>
      <c r="AM718" s="50"/>
      <c r="AN718" s="50"/>
      <c r="AO718" s="50"/>
      <c r="AP718" s="50"/>
      <c r="AQ718" s="50"/>
      <c r="AR718" s="50"/>
      <c r="AS718" s="50"/>
      <c r="AT718" s="50"/>
      <c r="AU718" s="50"/>
      <c r="AV718" s="50"/>
      <c r="AW718" s="50"/>
      <c r="AX718" s="50"/>
      <c r="AY718" s="50"/>
      <c r="AZ718" s="50"/>
    </row>
    <row r="719" spans="9:52" s="104" customFormat="1" x14ac:dyDescent="0.2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  <c r="AJ719" s="50"/>
      <c r="AK719" s="50"/>
      <c r="AL719" s="50"/>
      <c r="AM719" s="50"/>
      <c r="AN719" s="50"/>
      <c r="AO719" s="50"/>
      <c r="AP719" s="50"/>
      <c r="AQ719" s="50"/>
      <c r="AR719" s="50"/>
      <c r="AS719" s="50"/>
      <c r="AT719" s="50"/>
      <c r="AU719" s="50"/>
      <c r="AV719" s="50"/>
      <c r="AW719" s="50"/>
      <c r="AX719" s="50"/>
      <c r="AY719" s="50"/>
      <c r="AZ719" s="50"/>
    </row>
    <row r="720" spans="9:52" s="104" customFormat="1" x14ac:dyDescent="0.2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  <c r="AJ720" s="50"/>
      <c r="AK720" s="50"/>
      <c r="AL720" s="50"/>
      <c r="AM720" s="50"/>
      <c r="AN720" s="50"/>
      <c r="AO720" s="50"/>
      <c r="AP720" s="50"/>
      <c r="AQ720" s="50"/>
      <c r="AR720" s="50"/>
      <c r="AS720" s="50"/>
      <c r="AT720" s="50"/>
      <c r="AU720" s="50"/>
      <c r="AV720" s="50"/>
      <c r="AW720" s="50"/>
      <c r="AX720" s="50"/>
      <c r="AY720" s="50"/>
      <c r="AZ720" s="50"/>
    </row>
    <row r="721" spans="9:52" s="104" customFormat="1" x14ac:dyDescent="0.2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  <c r="AJ721" s="50"/>
      <c r="AK721" s="50"/>
      <c r="AL721" s="50"/>
      <c r="AM721" s="50"/>
      <c r="AN721" s="50"/>
      <c r="AO721" s="50"/>
      <c r="AP721" s="50"/>
      <c r="AQ721" s="50"/>
      <c r="AR721" s="50"/>
      <c r="AS721" s="50"/>
      <c r="AT721" s="50"/>
      <c r="AU721" s="50"/>
      <c r="AV721" s="50"/>
      <c r="AW721" s="50"/>
      <c r="AX721" s="50"/>
      <c r="AY721" s="50"/>
      <c r="AZ721" s="50"/>
    </row>
    <row r="722" spans="9:52" s="104" customFormat="1" x14ac:dyDescent="0.2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  <c r="AJ722" s="50"/>
      <c r="AK722" s="50"/>
      <c r="AL722" s="50"/>
      <c r="AM722" s="50"/>
      <c r="AN722" s="50"/>
      <c r="AO722" s="50"/>
      <c r="AP722" s="50"/>
      <c r="AQ722" s="50"/>
      <c r="AR722" s="50"/>
      <c r="AS722" s="50"/>
      <c r="AT722" s="50"/>
      <c r="AU722" s="50"/>
      <c r="AV722" s="50"/>
      <c r="AW722" s="50"/>
      <c r="AX722" s="50"/>
      <c r="AY722" s="50"/>
      <c r="AZ722" s="50"/>
    </row>
    <row r="723" spans="9:52" s="104" customFormat="1" x14ac:dyDescent="0.2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  <c r="AJ723" s="50"/>
      <c r="AK723" s="50"/>
      <c r="AL723" s="50"/>
      <c r="AM723" s="50"/>
      <c r="AN723" s="50"/>
      <c r="AO723" s="50"/>
      <c r="AP723" s="50"/>
      <c r="AQ723" s="50"/>
      <c r="AR723" s="50"/>
      <c r="AS723" s="50"/>
      <c r="AT723" s="50"/>
      <c r="AU723" s="50"/>
      <c r="AV723" s="50"/>
      <c r="AW723" s="50"/>
      <c r="AX723" s="50"/>
      <c r="AY723" s="50"/>
      <c r="AZ723" s="50"/>
    </row>
    <row r="724" spans="9:52" s="104" customFormat="1" x14ac:dyDescent="0.2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  <c r="AJ724" s="50"/>
      <c r="AK724" s="50"/>
      <c r="AL724" s="50"/>
      <c r="AM724" s="50"/>
      <c r="AN724" s="50"/>
      <c r="AO724" s="50"/>
      <c r="AP724" s="50"/>
      <c r="AQ724" s="50"/>
      <c r="AR724" s="50"/>
      <c r="AS724" s="50"/>
      <c r="AT724" s="50"/>
      <c r="AU724" s="50"/>
      <c r="AV724" s="50"/>
      <c r="AW724" s="50"/>
      <c r="AX724" s="50"/>
      <c r="AY724" s="50"/>
      <c r="AZ724" s="50"/>
    </row>
    <row r="725" spans="9:52" s="104" customFormat="1" x14ac:dyDescent="0.2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  <c r="AJ725" s="50"/>
      <c r="AK725" s="50"/>
      <c r="AL725" s="50"/>
      <c r="AM725" s="50"/>
      <c r="AN725" s="50"/>
      <c r="AO725" s="50"/>
      <c r="AP725" s="50"/>
      <c r="AQ725" s="50"/>
      <c r="AR725" s="50"/>
      <c r="AS725" s="50"/>
      <c r="AT725" s="50"/>
      <c r="AU725" s="50"/>
      <c r="AV725" s="50"/>
      <c r="AW725" s="50"/>
      <c r="AX725" s="50"/>
      <c r="AY725" s="50"/>
      <c r="AZ725" s="50"/>
    </row>
    <row r="726" spans="9:52" s="104" customFormat="1" x14ac:dyDescent="0.2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  <c r="AJ726" s="50"/>
      <c r="AK726" s="50"/>
      <c r="AL726" s="50"/>
      <c r="AM726" s="50"/>
      <c r="AN726" s="50"/>
      <c r="AO726" s="50"/>
      <c r="AP726" s="50"/>
      <c r="AQ726" s="50"/>
      <c r="AR726" s="50"/>
      <c r="AS726" s="50"/>
      <c r="AT726" s="50"/>
      <c r="AU726" s="50"/>
      <c r="AV726" s="50"/>
      <c r="AW726" s="50"/>
      <c r="AX726" s="50"/>
      <c r="AY726" s="50"/>
      <c r="AZ726" s="50"/>
    </row>
    <row r="727" spans="9:52" s="104" customFormat="1" x14ac:dyDescent="0.2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  <c r="AJ727" s="50"/>
      <c r="AK727" s="50"/>
      <c r="AL727" s="50"/>
      <c r="AM727" s="50"/>
      <c r="AN727" s="50"/>
      <c r="AO727" s="50"/>
      <c r="AP727" s="50"/>
      <c r="AQ727" s="50"/>
      <c r="AR727" s="50"/>
      <c r="AS727" s="50"/>
      <c r="AT727" s="50"/>
      <c r="AU727" s="50"/>
      <c r="AV727" s="50"/>
      <c r="AW727" s="50"/>
      <c r="AX727" s="50"/>
      <c r="AY727" s="50"/>
      <c r="AZ727" s="50"/>
    </row>
    <row r="728" spans="9:52" s="104" customFormat="1" x14ac:dyDescent="0.2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  <c r="AJ728" s="50"/>
      <c r="AK728" s="50"/>
      <c r="AL728" s="50"/>
      <c r="AM728" s="50"/>
      <c r="AN728" s="50"/>
      <c r="AO728" s="50"/>
      <c r="AP728" s="50"/>
      <c r="AQ728" s="50"/>
      <c r="AR728" s="50"/>
      <c r="AS728" s="50"/>
      <c r="AT728" s="50"/>
      <c r="AU728" s="50"/>
      <c r="AV728" s="50"/>
      <c r="AW728" s="50"/>
      <c r="AX728" s="50"/>
      <c r="AY728" s="50"/>
      <c r="AZ728" s="50"/>
    </row>
    <row r="729" spans="9:52" s="104" customFormat="1" x14ac:dyDescent="0.2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  <c r="AJ729" s="50"/>
      <c r="AK729" s="50"/>
      <c r="AL729" s="50"/>
      <c r="AM729" s="50"/>
      <c r="AN729" s="50"/>
      <c r="AO729" s="50"/>
      <c r="AP729" s="50"/>
      <c r="AQ729" s="50"/>
      <c r="AR729" s="50"/>
      <c r="AS729" s="50"/>
      <c r="AT729" s="50"/>
      <c r="AU729" s="50"/>
      <c r="AV729" s="50"/>
      <c r="AW729" s="50"/>
      <c r="AX729" s="50"/>
      <c r="AY729" s="50"/>
      <c r="AZ729" s="50"/>
    </row>
    <row r="730" spans="9:52" s="104" customFormat="1" x14ac:dyDescent="0.2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  <c r="AJ730" s="50"/>
      <c r="AK730" s="50"/>
      <c r="AL730" s="50"/>
      <c r="AM730" s="50"/>
      <c r="AN730" s="50"/>
      <c r="AO730" s="50"/>
      <c r="AP730" s="50"/>
      <c r="AQ730" s="50"/>
      <c r="AR730" s="50"/>
      <c r="AS730" s="50"/>
      <c r="AT730" s="50"/>
      <c r="AU730" s="50"/>
      <c r="AV730" s="50"/>
      <c r="AW730" s="50"/>
      <c r="AX730" s="50"/>
      <c r="AY730" s="50"/>
      <c r="AZ730" s="50"/>
    </row>
    <row r="731" spans="9:52" s="104" customFormat="1" x14ac:dyDescent="0.2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  <c r="AJ731" s="50"/>
      <c r="AK731" s="50"/>
      <c r="AL731" s="50"/>
      <c r="AM731" s="50"/>
      <c r="AN731" s="50"/>
      <c r="AO731" s="50"/>
      <c r="AP731" s="50"/>
      <c r="AQ731" s="50"/>
      <c r="AR731" s="50"/>
      <c r="AS731" s="50"/>
      <c r="AT731" s="50"/>
      <c r="AU731" s="50"/>
      <c r="AV731" s="50"/>
      <c r="AW731" s="50"/>
      <c r="AX731" s="50"/>
      <c r="AY731" s="50"/>
      <c r="AZ731" s="50"/>
    </row>
    <row r="732" spans="9:52" s="104" customFormat="1" x14ac:dyDescent="0.2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  <c r="AJ732" s="50"/>
      <c r="AK732" s="50"/>
      <c r="AL732" s="50"/>
      <c r="AM732" s="50"/>
      <c r="AN732" s="50"/>
      <c r="AO732" s="50"/>
      <c r="AP732" s="50"/>
      <c r="AQ732" s="50"/>
      <c r="AR732" s="50"/>
      <c r="AS732" s="50"/>
      <c r="AT732" s="50"/>
      <c r="AU732" s="50"/>
      <c r="AV732" s="50"/>
      <c r="AW732" s="50"/>
      <c r="AX732" s="50"/>
      <c r="AY732" s="50"/>
      <c r="AZ732" s="50"/>
    </row>
    <row r="733" spans="9:52" s="104" customFormat="1" x14ac:dyDescent="0.2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  <c r="AJ733" s="50"/>
      <c r="AK733" s="50"/>
      <c r="AL733" s="50"/>
      <c r="AM733" s="50"/>
      <c r="AN733" s="50"/>
      <c r="AO733" s="50"/>
      <c r="AP733" s="50"/>
      <c r="AQ733" s="50"/>
      <c r="AR733" s="50"/>
      <c r="AS733" s="50"/>
      <c r="AT733" s="50"/>
      <c r="AU733" s="50"/>
      <c r="AV733" s="50"/>
      <c r="AW733" s="50"/>
      <c r="AX733" s="50"/>
      <c r="AY733" s="50"/>
      <c r="AZ733" s="50"/>
    </row>
    <row r="734" spans="9:52" s="104" customFormat="1" x14ac:dyDescent="0.2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  <c r="AJ734" s="50"/>
      <c r="AK734" s="50"/>
      <c r="AL734" s="50"/>
      <c r="AM734" s="50"/>
      <c r="AN734" s="50"/>
      <c r="AO734" s="50"/>
      <c r="AP734" s="50"/>
      <c r="AQ734" s="50"/>
      <c r="AR734" s="50"/>
      <c r="AS734" s="50"/>
      <c r="AT734" s="50"/>
      <c r="AU734" s="50"/>
      <c r="AV734" s="50"/>
      <c r="AW734" s="50"/>
      <c r="AX734" s="50"/>
      <c r="AY734" s="50"/>
      <c r="AZ734" s="50"/>
    </row>
    <row r="735" spans="9:52" s="104" customFormat="1" x14ac:dyDescent="0.2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  <c r="AJ735" s="50"/>
      <c r="AK735" s="50"/>
      <c r="AL735" s="50"/>
      <c r="AM735" s="50"/>
      <c r="AN735" s="50"/>
      <c r="AO735" s="50"/>
      <c r="AP735" s="50"/>
      <c r="AQ735" s="50"/>
      <c r="AR735" s="50"/>
      <c r="AS735" s="50"/>
      <c r="AT735" s="50"/>
      <c r="AU735" s="50"/>
      <c r="AV735" s="50"/>
      <c r="AW735" s="50"/>
      <c r="AX735" s="50"/>
      <c r="AY735" s="50"/>
      <c r="AZ735" s="50"/>
    </row>
    <row r="736" spans="9:52" s="104" customFormat="1" x14ac:dyDescent="0.2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  <c r="AJ736" s="50"/>
      <c r="AK736" s="50"/>
      <c r="AL736" s="50"/>
      <c r="AM736" s="50"/>
      <c r="AN736" s="50"/>
      <c r="AO736" s="50"/>
      <c r="AP736" s="50"/>
      <c r="AQ736" s="50"/>
      <c r="AR736" s="50"/>
      <c r="AS736" s="50"/>
      <c r="AT736" s="50"/>
      <c r="AU736" s="50"/>
      <c r="AV736" s="50"/>
      <c r="AW736" s="50"/>
      <c r="AX736" s="50"/>
      <c r="AY736" s="50"/>
      <c r="AZ736" s="50"/>
    </row>
    <row r="737" spans="9:52" s="104" customFormat="1" x14ac:dyDescent="0.2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  <c r="AJ737" s="50"/>
      <c r="AK737" s="50"/>
      <c r="AL737" s="50"/>
      <c r="AM737" s="50"/>
      <c r="AN737" s="50"/>
      <c r="AO737" s="50"/>
      <c r="AP737" s="50"/>
      <c r="AQ737" s="50"/>
      <c r="AR737" s="50"/>
      <c r="AS737" s="50"/>
      <c r="AT737" s="50"/>
      <c r="AU737" s="50"/>
      <c r="AV737" s="50"/>
      <c r="AW737" s="50"/>
      <c r="AX737" s="50"/>
      <c r="AY737" s="50"/>
      <c r="AZ737" s="50"/>
    </row>
    <row r="738" spans="9:52" s="104" customFormat="1" x14ac:dyDescent="0.2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  <c r="AJ738" s="50"/>
      <c r="AK738" s="50"/>
      <c r="AL738" s="50"/>
      <c r="AM738" s="50"/>
      <c r="AN738" s="50"/>
      <c r="AO738" s="50"/>
      <c r="AP738" s="50"/>
      <c r="AQ738" s="50"/>
      <c r="AR738" s="50"/>
      <c r="AS738" s="50"/>
      <c r="AT738" s="50"/>
      <c r="AU738" s="50"/>
      <c r="AV738" s="50"/>
      <c r="AW738" s="50"/>
      <c r="AX738" s="50"/>
      <c r="AY738" s="50"/>
      <c r="AZ738" s="50"/>
    </row>
    <row r="739" spans="9:52" s="104" customFormat="1" x14ac:dyDescent="0.2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  <c r="AJ739" s="50"/>
      <c r="AK739" s="50"/>
      <c r="AL739" s="50"/>
      <c r="AM739" s="50"/>
      <c r="AN739" s="50"/>
      <c r="AO739" s="50"/>
      <c r="AP739" s="50"/>
      <c r="AQ739" s="50"/>
      <c r="AR739" s="50"/>
      <c r="AS739" s="50"/>
      <c r="AT739" s="50"/>
      <c r="AU739" s="50"/>
      <c r="AV739" s="50"/>
      <c r="AW739" s="50"/>
      <c r="AX739" s="50"/>
      <c r="AY739" s="50"/>
      <c r="AZ739" s="50"/>
    </row>
    <row r="740" spans="9:52" s="104" customFormat="1" x14ac:dyDescent="0.2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  <c r="AJ740" s="50"/>
      <c r="AK740" s="50"/>
      <c r="AL740" s="50"/>
      <c r="AM740" s="50"/>
      <c r="AN740" s="50"/>
      <c r="AO740" s="50"/>
      <c r="AP740" s="50"/>
      <c r="AQ740" s="50"/>
      <c r="AR740" s="50"/>
      <c r="AS740" s="50"/>
      <c r="AT740" s="50"/>
      <c r="AU740" s="50"/>
      <c r="AV740" s="50"/>
      <c r="AW740" s="50"/>
      <c r="AX740" s="50"/>
      <c r="AY740" s="50"/>
      <c r="AZ740" s="50"/>
    </row>
    <row r="741" spans="9:52" s="104" customFormat="1" x14ac:dyDescent="0.2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  <c r="AJ741" s="50"/>
      <c r="AK741" s="50"/>
      <c r="AL741" s="50"/>
      <c r="AM741" s="50"/>
      <c r="AN741" s="50"/>
      <c r="AO741" s="50"/>
      <c r="AP741" s="50"/>
      <c r="AQ741" s="50"/>
      <c r="AR741" s="50"/>
      <c r="AS741" s="50"/>
      <c r="AT741" s="50"/>
      <c r="AU741" s="50"/>
      <c r="AV741" s="50"/>
      <c r="AW741" s="50"/>
      <c r="AX741" s="50"/>
      <c r="AY741" s="50"/>
      <c r="AZ741" s="50"/>
    </row>
    <row r="742" spans="9:52" s="104" customFormat="1" x14ac:dyDescent="0.2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  <c r="AJ742" s="50"/>
      <c r="AK742" s="50"/>
      <c r="AL742" s="50"/>
      <c r="AM742" s="50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</row>
    <row r="743" spans="9:52" s="104" customFormat="1" x14ac:dyDescent="0.2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  <c r="AJ743" s="50"/>
      <c r="AK743" s="50"/>
      <c r="AL743" s="50"/>
      <c r="AM743" s="50"/>
      <c r="AN743" s="50"/>
      <c r="AO743" s="50"/>
      <c r="AP743" s="50"/>
      <c r="AQ743" s="50"/>
      <c r="AR743" s="50"/>
      <c r="AS743" s="50"/>
      <c r="AT743" s="50"/>
      <c r="AU743" s="50"/>
      <c r="AV743" s="50"/>
      <c r="AW743" s="50"/>
      <c r="AX743" s="50"/>
      <c r="AY743" s="50"/>
      <c r="AZ743" s="50"/>
    </row>
    <row r="744" spans="9:52" s="104" customFormat="1" x14ac:dyDescent="0.2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  <c r="AJ744" s="50"/>
      <c r="AK744" s="50"/>
      <c r="AL744" s="50"/>
      <c r="AM744" s="50"/>
      <c r="AN744" s="50"/>
      <c r="AO744" s="50"/>
      <c r="AP744" s="50"/>
      <c r="AQ744" s="50"/>
      <c r="AR744" s="50"/>
      <c r="AS744" s="50"/>
      <c r="AT744" s="50"/>
      <c r="AU744" s="50"/>
      <c r="AV744" s="50"/>
      <c r="AW744" s="50"/>
      <c r="AX744" s="50"/>
      <c r="AY744" s="50"/>
      <c r="AZ744" s="50"/>
    </row>
    <row r="745" spans="9:52" s="104" customFormat="1" x14ac:dyDescent="0.2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  <c r="AJ745" s="50"/>
      <c r="AK745" s="50"/>
      <c r="AL745" s="50"/>
      <c r="AM745" s="50"/>
      <c r="AN745" s="50"/>
      <c r="AO745" s="50"/>
      <c r="AP745" s="50"/>
      <c r="AQ745" s="50"/>
      <c r="AR745" s="50"/>
      <c r="AS745" s="50"/>
      <c r="AT745" s="50"/>
      <c r="AU745" s="50"/>
      <c r="AV745" s="50"/>
      <c r="AW745" s="50"/>
      <c r="AX745" s="50"/>
      <c r="AY745" s="50"/>
      <c r="AZ745" s="50"/>
    </row>
    <row r="746" spans="9:52" s="104" customFormat="1" x14ac:dyDescent="0.2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  <c r="AJ746" s="50"/>
      <c r="AK746" s="50"/>
      <c r="AL746" s="50"/>
      <c r="AM746" s="50"/>
      <c r="AN746" s="50"/>
      <c r="AO746" s="50"/>
      <c r="AP746" s="50"/>
      <c r="AQ746" s="50"/>
      <c r="AR746" s="50"/>
      <c r="AS746" s="50"/>
      <c r="AT746" s="50"/>
      <c r="AU746" s="50"/>
      <c r="AV746" s="50"/>
      <c r="AW746" s="50"/>
      <c r="AX746" s="50"/>
      <c r="AY746" s="50"/>
      <c r="AZ746" s="50"/>
    </row>
    <row r="747" spans="9:52" s="104" customFormat="1" x14ac:dyDescent="0.2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  <c r="AJ747" s="50"/>
      <c r="AK747" s="50"/>
      <c r="AL747" s="50"/>
      <c r="AM747" s="50"/>
      <c r="AN747" s="50"/>
      <c r="AO747" s="50"/>
      <c r="AP747" s="50"/>
      <c r="AQ747" s="50"/>
      <c r="AR747" s="50"/>
      <c r="AS747" s="50"/>
      <c r="AT747" s="50"/>
      <c r="AU747" s="50"/>
      <c r="AV747" s="50"/>
      <c r="AW747" s="50"/>
      <c r="AX747" s="50"/>
      <c r="AY747" s="50"/>
      <c r="AZ747" s="50"/>
    </row>
    <row r="748" spans="9:52" s="104" customFormat="1" x14ac:dyDescent="0.2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  <c r="AJ748" s="50"/>
      <c r="AK748" s="50"/>
      <c r="AL748" s="50"/>
      <c r="AM748" s="50"/>
      <c r="AN748" s="50"/>
      <c r="AO748" s="50"/>
      <c r="AP748" s="50"/>
      <c r="AQ748" s="50"/>
      <c r="AR748" s="50"/>
      <c r="AS748" s="50"/>
      <c r="AT748" s="50"/>
      <c r="AU748" s="50"/>
      <c r="AV748" s="50"/>
      <c r="AW748" s="50"/>
      <c r="AX748" s="50"/>
      <c r="AY748" s="50"/>
      <c r="AZ748" s="50"/>
    </row>
    <row r="749" spans="9:52" s="104" customFormat="1" x14ac:dyDescent="0.2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  <c r="AJ749" s="50"/>
      <c r="AK749" s="50"/>
      <c r="AL749" s="50"/>
      <c r="AM749" s="50"/>
      <c r="AN749" s="50"/>
      <c r="AO749" s="50"/>
      <c r="AP749" s="50"/>
      <c r="AQ749" s="50"/>
      <c r="AR749" s="50"/>
      <c r="AS749" s="50"/>
      <c r="AT749" s="50"/>
      <c r="AU749" s="50"/>
      <c r="AV749" s="50"/>
      <c r="AW749" s="50"/>
      <c r="AX749" s="50"/>
      <c r="AY749" s="50"/>
      <c r="AZ749" s="50"/>
    </row>
    <row r="750" spans="9:52" s="104" customFormat="1" x14ac:dyDescent="0.2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  <c r="AJ750" s="50"/>
      <c r="AK750" s="50"/>
      <c r="AL750" s="50"/>
      <c r="AM750" s="50"/>
      <c r="AN750" s="50"/>
      <c r="AO750" s="50"/>
      <c r="AP750" s="50"/>
      <c r="AQ750" s="50"/>
      <c r="AR750" s="50"/>
      <c r="AS750" s="50"/>
      <c r="AT750" s="50"/>
      <c r="AU750" s="50"/>
      <c r="AV750" s="50"/>
      <c r="AW750" s="50"/>
      <c r="AX750" s="50"/>
      <c r="AY750" s="50"/>
      <c r="AZ750" s="50"/>
    </row>
    <row r="751" spans="9:52" s="104" customFormat="1" x14ac:dyDescent="0.2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  <c r="AJ751" s="50"/>
      <c r="AK751" s="50"/>
      <c r="AL751" s="50"/>
      <c r="AM751" s="50"/>
      <c r="AN751" s="50"/>
      <c r="AO751" s="50"/>
      <c r="AP751" s="50"/>
      <c r="AQ751" s="50"/>
      <c r="AR751" s="50"/>
      <c r="AS751" s="50"/>
      <c r="AT751" s="50"/>
      <c r="AU751" s="50"/>
      <c r="AV751" s="50"/>
      <c r="AW751" s="50"/>
      <c r="AX751" s="50"/>
      <c r="AY751" s="50"/>
      <c r="AZ751" s="50"/>
    </row>
    <row r="752" spans="9:52" s="104" customFormat="1" x14ac:dyDescent="0.2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  <c r="AJ752" s="50"/>
      <c r="AK752" s="50"/>
      <c r="AL752" s="50"/>
      <c r="AM752" s="50"/>
      <c r="AN752" s="50"/>
      <c r="AO752" s="50"/>
      <c r="AP752" s="50"/>
      <c r="AQ752" s="50"/>
      <c r="AR752" s="50"/>
      <c r="AS752" s="50"/>
      <c r="AT752" s="50"/>
      <c r="AU752" s="50"/>
      <c r="AV752" s="50"/>
      <c r="AW752" s="50"/>
      <c r="AX752" s="50"/>
      <c r="AY752" s="50"/>
      <c r="AZ752" s="50"/>
    </row>
    <row r="753" spans="9:52" s="104" customFormat="1" x14ac:dyDescent="0.2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  <c r="AJ753" s="50"/>
      <c r="AK753" s="50"/>
      <c r="AL753" s="50"/>
      <c r="AM753" s="50"/>
      <c r="AN753" s="50"/>
      <c r="AO753" s="50"/>
      <c r="AP753" s="50"/>
      <c r="AQ753" s="50"/>
      <c r="AR753" s="50"/>
      <c r="AS753" s="50"/>
      <c r="AT753" s="50"/>
      <c r="AU753" s="50"/>
      <c r="AV753" s="50"/>
      <c r="AW753" s="50"/>
      <c r="AX753" s="50"/>
      <c r="AY753" s="50"/>
      <c r="AZ753" s="50"/>
    </row>
    <row r="754" spans="9:52" s="104" customFormat="1" x14ac:dyDescent="0.2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  <c r="AJ754" s="50"/>
      <c r="AK754" s="50"/>
      <c r="AL754" s="50"/>
      <c r="AM754" s="50"/>
      <c r="AN754" s="50"/>
      <c r="AO754" s="50"/>
      <c r="AP754" s="50"/>
      <c r="AQ754" s="50"/>
      <c r="AR754" s="50"/>
      <c r="AS754" s="50"/>
      <c r="AT754" s="50"/>
      <c r="AU754" s="50"/>
      <c r="AV754" s="50"/>
      <c r="AW754" s="50"/>
      <c r="AX754" s="50"/>
      <c r="AY754" s="50"/>
      <c r="AZ754" s="50"/>
    </row>
    <row r="755" spans="9:52" s="104" customFormat="1" x14ac:dyDescent="0.2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  <c r="AJ755" s="50"/>
      <c r="AK755" s="50"/>
      <c r="AL755" s="50"/>
      <c r="AM755" s="50"/>
      <c r="AN755" s="50"/>
      <c r="AO755" s="50"/>
      <c r="AP755" s="50"/>
      <c r="AQ755" s="50"/>
      <c r="AR755" s="50"/>
      <c r="AS755" s="50"/>
      <c r="AT755" s="50"/>
      <c r="AU755" s="50"/>
      <c r="AV755" s="50"/>
      <c r="AW755" s="50"/>
      <c r="AX755" s="50"/>
      <c r="AY755" s="50"/>
      <c r="AZ755" s="50"/>
    </row>
    <row r="756" spans="9:52" s="104" customFormat="1" x14ac:dyDescent="0.2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  <c r="AJ756" s="50"/>
      <c r="AK756" s="50"/>
      <c r="AL756" s="50"/>
      <c r="AM756" s="50"/>
      <c r="AN756" s="50"/>
      <c r="AO756" s="50"/>
      <c r="AP756" s="50"/>
      <c r="AQ756" s="50"/>
      <c r="AR756" s="50"/>
      <c r="AS756" s="50"/>
      <c r="AT756" s="50"/>
      <c r="AU756" s="50"/>
      <c r="AV756" s="50"/>
      <c r="AW756" s="50"/>
      <c r="AX756" s="50"/>
      <c r="AY756" s="50"/>
      <c r="AZ756" s="50"/>
    </row>
    <row r="757" spans="9:52" s="104" customFormat="1" x14ac:dyDescent="0.2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  <c r="AJ757" s="50"/>
      <c r="AK757" s="50"/>
      <c r="AL757" s="50"/>
      <c r="AM757" s="50"/>
      <c r="AN757" s="50"/>
      <c r="AO757" s="50"/>
      <c r="AP757" s="50"/>
      <c r="AQ757" s="50"/>
      <c r="AR757" s="50"/>
      <c r="AS757" s="50"/>
      <c r="AT757" s="50"/>
      <c r="AU757" s="50"/>
      <c r="AV757" s="50"/>
      <c r="AW757" s="50"/>
      <c r="AX757" s="50"/>
      <c r="AY757" s="50"/>
      <c r="AZ757" s="50"/>
    </row>
    <row r="758" spans="9:52" s="104" customFormat="1" x14ac:dyDescent="0.2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  <c r="AJ758" s="50"/>
      <c r="AK758" s="50"/>
      <c r="AL758" s="50"/>
      <c r="AM758" s="50"/>
      <c r="AN758" s="50"/>
      <c r="AO758" s="50"/>
      <c r="AP758" s="50"/>
      <c r="AQ758" s="50"/>
      <c r="AR758" s="50"/>
      <c r="AS758" s="50"/>
      <c r="AT758" s="50"/>
      <c r="AU758" s="50"/>
      <c r="AV758" s="50"/>
      <c r="AW758" s="50"/>
      <c r="AX758" s="50"/>
      <c r="AY758" s="50"/>
      <c r="AZ758" s="50"/>
    </row>
    <row r="759" spans="9:52" s="104" customFormat="1" x14ac:dyDescent="0.2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  <c r="AJ759" s="50"/>
      <c r="AK759" s="50"/>
      <c r="AL759" s="50"/>
      <c r="AM759" s="50"/>
      <c r="AN759" s="50"/>
      <c r="AO759" s="50"/>
      <c r="AP759" s="50"/>
      <c r="AQ759" s="50"/>
      <c r="AR759" s="50"/>
      <c r="AS759" s="50"/>
      <c r="AT759" s="50"/>
      <c r="AU759" s="50"/>
      <c r="AV759" s="50"/>
      <c r="AW759" s="50"/>
      <c r="AX759" s="50"/>
      <c r="AY759" s="50"/>
      <c r="AZ759" s="50"/>
    </row>
    <row r="760" spans="9:52" s="104" customFormat="1" x14ac:dyDescent="0.2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  <c r="AJ760" s="50"/>
      <c r="AK760" s="50"/>
      <c r="AL760" s="50"/>
      <c r="AM760" s="50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</row>
    <row r="761" spans="9:52" s="104" customFormat="1" x14ac:dyDescent="0.2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  <c r="AJ761" s="50"/>
      <c r="AK761" s="50"/>
      <c r="AL761" s="50"/>
      <c r="AM761" s="50"/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</row>
    <row r="762" spans="9:52" s="104" customFormat="1" x14ac:dyDescent="0.2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  <c r="AJ762" s="50"/>
      <c r="AK762" s="50"/>
      <c r="AL762" s="50"/>
      <c r="AM762" s="50"/>
      <c r="AN762" s="50"/>
      <c r="AO762" s="50"/>
      <c r="AP762" s="50"/>
      <c r="AQ762" s="50"/>
      <c r="AR762" s="50"/>
      <c r="AS762" s="50"/>
      <c r="AT762" s="50"/>
      <c r="AU762" s="50"/>
      <c r="AV762" s="50"/>
      <c r="AW762" s="50"/>
      <c r="AX762" s="50"/>
      <c r="AY762" s="50"/>
      <c r="AZ762" s="50"/>
    </row>
    <row r="763" spans="9:52" s="104" customFormat="1" x14ac:dyDescent="0.2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  <c r="AJ763" s="50"/>
      <c r="AK763" s="50"/>
      <c r="AL763" s="50"/>
      <c r="AM763" s="50"/>
      <c r="AN763" s="50"/>
      <c r="AO763" s="50"/>
      <c r="AP763" s="50"/>
      <c r="AQ763" s="50"/>
      <c r="AR763" s="50"/>
      <c r="AS763" s="50"/>
      <c r="AT763" s="50"/>
      <c r="AU763" s="50"/>
      <c r="AV763" s="50"/>
      <c r="AW763" s="50"/>
      <c r="AX763" s="50"/>
      <c r="AY763" s="50"/>
      <c r="AZ763" s="50"/>
    </row>
    <row r="764" spans="9:52" s="104" customFormat="1" x14ac:dyDescent="0.2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  <c r="AJ764" s="50"/>
      <c r="AK764" s="50"/>
      <c r="AL764" s="50"/>
      <c r="AM764" s="50"/>
      <c r="AN764" s="50"/>
      <c r="AO764" s="50"/>
      <c r="AP764" s="50"/>
      <c r="AQ764" s="50"/>
      <c r="AR764" s="50"/>
      <c r="AS764" s="50"/>
      <c r="AT764" s="50"/>
      <c r="AU764" s="50"/>
      <c r="AV764" s="50"/>
      <c r="AW764" s="50"/>
      <c r="AX764" s="50"/>
      <c r="AY764" s="50"/>
      <c r="AZ764" s="50"/>
    </row>
    <row r="765" spans="9:52" s="104" customFormat="1" x14ac:dyDescent="0.2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  <c r="AJ765" s="50"/>
      <c r="AK765" s="50"/>
      <c r="AL765" s="50"/>
      <c r="AM765" s="50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</row>
    <row r="766" spans="9:52" s="104" customFormat="1" x14ac:dyDescent="0.2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50"/>
      <c r="AM766" s="50"/>
      <c r="AN766" s="50"/>
      <c r="AO766" s="50"/>
      <c r="AP766" s="50"/>
      <c r="AQ766" s="50"/>
      <c r="AR766" s="50"/>
      <c r="AS766" s="50"/>
      <c r="AT766" s="50"/>
      <c r="AU766" s="50"/>
      <c r="AV766" s="50"/>
      <c r="AW766" s="50"/>
      <c r="AX766" s="50"/>
      <c r="AY766" s="50"/>
      <c r="AZ766" s="50"/>
    </row>
    <row r="767" spans="9:52" s="104" customFormat="1" x14ac:dyDescent="0.2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  <c r="AJ767" s="50"/>
      <c r="AK767" s="50"/>
      <c r="AL767" s="50"/>
      <c r="AM767" s="50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</row>
    <row r="768" spans="9:52" s="104" customFormat="1" x14ac:dyDescent="0.2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50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50"/>
      <c r="AZ768" s="50"/>
    </row>
    <row r="769" spans="9:52" s="104" customFormat="1" x14ac:dyDescent="0.2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  <c r="AJ769" s="50"/>
      <c r="AK769" s="50"/>
      <c r="AL769" s="50"/>
      <c r="AM769" s="50"/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0"/>
      <c r="AY769" s="50"/>
      <c r="AZ769" s="50"/>
    </row>
    <row r="770" spans="9:52" s="104" customFormat="1" x14ac:dyDescent="0.2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  <c r="AJ770" s="50"/>
      <c r="AK770" s="50"/>
      <c r="AL770" s="50"/>
      <c r="AM770" s="50"/>
      <c r="AN770" s="50"/>
      <c r="AO770" s="50"/>
      <c r="AP770" s="50"/>
      <c r="AQ770" s="50"/>
      <c r="AR770" s="50"/>
      <c r="AS770" s="50"/>
      <c r="AT770" s="50"/>
      <c r="AU770" s="50"/>
      <c r="AV770" s="50"/>
      <c r="AW770" s="50"/>
      <c r="AX770" s="50"/>
      <c r="AY770" s="50"/>
      <c r="AZ770" s="50"/>
    </row>
    <row r="771" spans="9:52" s="104" customFormat="1" x14ac:dyDescent="0.2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50"/>
      <c r="AM771" s="50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</row>
    <row r="772" spans="9:52" s="104" customFormat="1" x14ac:dyDescent="0.2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  <c r="AJ772" s="50"/>
      <c r="AK772" s="50"/>
      <c r="AL772" s="50"/>
      <c r="AM772" s="50"/>
      <c r="AN772" s="50"/>
      <c r="AO772" s="50"/>
      <c r="AP772" s="50"/>
      <c r="AQ772" s="50"/>
      <c r="AR772" s="50"/>
      <c r="AS772" s="50"/>
      <c r="AT772" s="50"/>
      <c r="AU772" s="50"/>
      <c r="AV772" s="50"/>
      <c r="AW772" s="50"/>
      <c r="AX772" s="50"/>
      <c r="AY772" s="50"/>
      <c r="AZ772" s="50"/>
    </row>
    <row r="773" spans="9:52" s="104" customFormat="1" x14ac:dyDescent="0.2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  <c r="AJ773" s="50"/>
      <c r="AK773" s="50"/>
      <c r="AL773" s="50"/>
      <c r="AM773" s="50"/>
      <c r="AN773" s="50"/>
      <c r="AO773" s="50"/>
      <c r="AP773" s="50"/>
      <c r="AQ773" s="50"/>
      <c r="AR773" s="50"/>
      <c r="AS773" s="50"/>
      <c r="AT773" s="50"/>
      <c r="AU773" s="50"/>
      <c r="AV773" s="50"/>
      <c r="AW773" s="50"/>
      <c r="AX773" s="50"/>
      <c r="AY773" s="50"/>
      <c r="AZ773" s="50"/>
    </row>
    <row r="774" spans="9:52" s="104" customFormat="1" x14ac:dyDescent="0.2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50"/>
      <c r="AM774" s="50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</row>
    <row r="775" spans="9:52" s="104" customFormat="1" x14ac:dyDescent="0.2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  <c r="AJ775" s="50"/>
      <c r="AK775" s="50"/>
      <c r="AL775" s="50"/>
      <c r="AM775" s="50"/>
      <c r="AN775" s="50"/>
      <c r="AO775" s="50"/>
      <c r="AP775" s="50"/>
      <c r="AQ775" s="50"/>
      <c r="AR775" s="50"/>
      <c r="AS775" s="50"/>
      <c r="AT775" s="50"/>
      <c r="AU775" s="50"/>
      <c r="AV775" s="50"/>
      <c r="AW775" s="50"/>
      <c r="AX775" s="50"/>
      <c r="AY775" s="50"/>
      <c r="AZ775" s="50"/>
    </row>
    <row r="776" spans="9:52" s="104" customFormat="1" x14ac:dyDescent="0.2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  <c r="AJ776" s="50"/>
      <c r="AK776" s="50"/>
      <c r="AL776" s="50"/>
      <c r="AM776" s="50"/>
      <c r="AN776" s="50"/>
      <c r="AO776" s="50"/>
      <c r="AP776" s="50"/>
      <c r="AQ776" s="50"/>
      <c r="AR776" s="50"/>
      <c r="AS776" s="50"/>
      <c r="AT776" s="50"/>
      <c r="AU776" s="50"/>
      <c r="AV776" s="50"/>
      <c r="AW776" s="50"/>
      <c r="AX776" s="50"/>
      <c r="AY776" s="50"/>
      <c r="AZ776" s="50"/>
    </row>
    <row r="777" spans="9:52" s="104" customFormat="1" x14ac:dyDescent="0.2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  <c r="AJ777" s="50"/>
      <c r="AK777" s="50"/>
      <c r="AL777" s="50"/>
      <c r="AM777" s="50"/>
      <c r="AN777" s="50"/>
      <c r="AO777" s="50"/>
      <c r="AP777" s="50"/>
      <c r="AQ777" s="50"/>
      <c r="AR777" s="50"/>
      <c r="AS777" s="50"/>
      <c r="AT777" s="50"/>
      <c r="AU777" s="50"/>
      <c r="AV777" s="50"/>
      <c r="AW777" s="50"/>
      <c r="AX777" s="50"/>
      <c r="AY777" s="50"/>
      <c r="AZ777" s="50"/>
    </row>
    <row r="778" spans="9:52" s="104" customFormat="1" x14ac:dyDescent="0.2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  <c r="AJ778" s="50"/>
      <c r="AK778" s="50"/>
      <c r="AL778" s="50"/>
      <c r="AM778" s="50"/>
      <c r="AN778" s="50"/>
      <c r="AO778" s="50"/>
      <c r="AP778" s="50"/>
      <c r="AQ778" s="50"/>
      <c r="AR778" s="50"/>
      <c r="AS778" s="50"/>
      <c r="AT778" s="50"/>
      <c r="AU778" s="50"/>
      <c r="AV778" s="50"/>
      <c r="AW778" s="50"/>
      <c r="AX778" s="50"/>
      <c r="AY778" s="50"/>
      <c r="AZ778" s="50"/>
    </row>
    <row r="779" spans="9:52" s="104" customFormat="1" x14ac:dyDescent="0.2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50"/>
      <c r="AP779" s="50"/>
      <c r="AQ779" s="50"/>
      <c r="AR779" s="50"/>
      <c r="AS779" s="50"/>
      <c r="AT779" s="50"/>
      <c r="AU779" s="50"/>
      <c r="AV779" s="50"/>
      <c r="AW779" s="50"/>
      <c r="AX779" s="50"/>
      <c r="AY779" s="50"/>
      <c r="AZ779" s="50"/>
    </row>
    <row r="780" spans="9:52" s="104" customFormat="1" x14ac:dyDescent="0.2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  <c r="AJ780" s="50"/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</row>
    <row r="781" spans="9:52" s="104" customFormat="1" x14ac:dyDescent="0.2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/>
      <c r="AV781" s="50"/>
      <c r="AW781" s="50"/>
      <c r="AX781" s="50"/>
      <c r="AY781" s="50"/>
      <c r="AZ781" s="50"/>
    </row>
    <row r="782" spans="9:52" s="104" customFormat="1" x14ac:dyDescent="0.2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  <c r="AJ782" s="50"/>
      <c r="AK782" s="50"/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</row>
    <row r="783" spans="9:52" s="104" customFormat="1" x14ac:dyDescent="0.2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  <c r="AJ783" s="50"/>
      <c r="AK783" s="50"/>
      <c r="AL783" s="50"/>
      <c r="AM783" s="50"/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</row>
    <row r="784" spans="9:52" s="104" customFormat="1" x14ac:dyDescent="0.2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  <c r="AJ784" s="50"/>
      <c r="AK784" s="50"/>
      <c r="AL784" s="50"/>
      <c r="AM784" s="50"/>
      <c r="AN784" s="50"/>
      <c r="AO784" s="50"/>
      <c r="AP784" s="50"/>
      <c r="AQ784" s="50"/>
      <c r="AR784" s="50"/>
      <c r="AS784" s="50"/>
      <c r="AT784" s="50"/>
      <c r="AU784" s="50"/>
      <c r="AV784" s="50"/>
      <c r="AW784" s="50"/>
      <c r="AX784" s="50"/>
      <c r="AY784" s="50"/>
      <c r="AZ784" s="50"/>
    </row>
    <row r="785" spans="9:52" s="104" customFormat="1" x14ac:dyDescent="0.2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  <c r="AJ785" s="50"/>
      <c r="AK785" s="50"/>
      <c r="AL785" s="50"/>
      <c r="AM785" s="50"/>
      <c r="AN785" s="50"/>
      <c r="AO785" s="50"/>
      <c r="AP785" s="50"/>
      <c r="AQ785" s="50"/>
      <c r="AR785" s="50"/>
      <c r="AS785" s="50"/>
      <c r="AT785" s="50"/>
      <c r="AU785" s="50"/>
      <c r="AV785" s="50"/>
      <c r="AW785" s="50"/>
      <c r="AX785" s="50"/>
      <c r="AY785" s="50"/>
      <c r="AZ785" s="50"/>
    </row>
    <row r="786" spans="9:52" s="104" customFormat="1" x14ac:dyDescent="0.2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  <c r="AJ786" s="50"/>
      <c r="AK786" s="50"/>
      <c r="AL786" s="50"/>
      <c r="AM786" s="50"/>
      <c r="AN786" s="50"/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50"/>
    </row>
    <row r="787" spans="9:52" s="104" customFormat="1" x14ac:dyDescent="0.2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  <c r="AJ787" s="50"/>
      <c r="AK787" s="50"/>
      <c r="AL787" s="50"/>
      <c r="AM787" s="50"/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</row>
    <row r="788" spans="9:52" s="104" customFormat="1" x14ac:dyDescent="0.2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  <c r="AJ788" s="50"/>
      <c r="AK788" s="50"/>
      <c r="AL788" s="50"/>
      <c r="AM788" s="50"/>
      <c r="AN788" s="50"/>
      <c r="AO788" s="50"/>
      <c r="AP788" s="50"/>
      <c r="AQ788" s="50"/>
      <c r="AR788" s="50"/>
      <c r="AS788" s="50"/>
      <c r="AT788" s="50"/>
      <c r="AU788" s="50"/>
      <c r="AV788" s="50"/>
      <c r="AW788" s="50"/>
      <c r="AX788" s="50"/>
      <c r="AY788" s="50"/>
      <c r="AZ788" s="50"/>
    </row>
    <row r="789" spans="9:52" s="104" customFormat="1" x14ac:dyDescent="0.2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  <c r="AJ789" s="50"/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</row>
    <row r="790" spans="9:52" s="104" customFormat="1" x14ac:dyDescent="0.2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  <c r="AJ790" s="50"/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</row>
    <row r="791" spans="9:52" s="104" customFormat="1" x14ac:dyDescent="0.2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  <c r="AJ791" s="50"/>
      <c r="AK791" s="50"/>
      <c r="AL791" s="50"/>
      <c r="AM791" s="50"/>
      <c r="AN791" s="50"/>
      <c r="AO791" s="50"/>
      <c r="AP791" s="50"/>
      <c r="AQ791" s="50"/>
      <c r="AR791" s="50"/>
      <c r="AS791" s="50"/>
      <c r="AT791" s="50"/>
      <c r="AU791" s="50"/>
      <c r="AV791" s="50"/>
      <c r="AW791" s="50"/>
      <c r="AX791" s="50"/>
      <c r="AY791" s="50"/>
      <c r="AZ791" s="50"/>
    </row>
    <row r="792" spans="9:52" s="104" customFormat="1" x14ac:dyDescent="0.2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  <c r="AJ792" s="50"/>
      <c r="AK792" s="50"/>
      <c r="AL792" s="50"/>
      <c r="AM792" s="50"/>
      <c r="AN792" s="50"/>
      <c r="AO792" s="50"/>
      <c r="AP792" s="50"/>
      <c r="AQ792" s="50"/>
      <c r="AR792" s="50"/>
      <c r="AS792" s="50"/>
      <c r="AT792" s="50"/>
      <c r="AU792" s="50"/>
      <c r="AV792" s="50"/>
      <c r="AW792" s="50"/>
      <c r="AX792" s="50"/>
      <c r="AY792" s="50"/>
      <c r="AZ792" s="50"/>
    </row>
    <row r="793" spans="9:52" s="104" customFormat="1" x14ac:dyDescent="0.2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  <c r="AJ793" s="50"/>
      <c r="AK793" s="50"/>
      <c r="AL793" s="50"/>
      <c r="AM793" s="50"/>
      <c r="AN793" s="50"/>
      <c r="AO793" s="50"/>
      <c r="AP793" s="50"/>
      <c r="AQ793" s="50"/>
      <c r="AR793" s="50"/>
      <c r="AS793" s="50"/>
      <c r="AT793" s="50"/>
      <c r="AU793" s="50"/>
      <c r="AV793" s="50"/>
      <c r="AW793" s="50"/>
      <c r="AX793" s="50"/>
      <c r="AY793" s="50"/>
      <c r="AZ793" s="50"/>
    </row>
    <row r="794" spans="9:52" s="104" customFormat="1" x14ac:dyDescent="0.2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  <c r="AJ794" s="50"/>
      <c r="AK794" s="50"/>
      <c r="AL794" s="50"/>
      <c r="AM794" s="50"/>
      <c r="AN794" s="50"/>
      <c r="AO794" s="50"/>
      <c r="AP794" s="50"/>
      <c r="AQ794" s="50"/>
      <c r="AR794" s="50"/>
      <c r="AS794" s="50"/>
      <c r="AT794" s="50"/>
      <c r="AU794" s="50"/>
      <c r="AV794" s="50"/>
      <c r="AW794" s="50"/>
      <c r="AX794" s="50"/>
      <c r="AY794" s="50"/>
      <c r="AZ794" s="50"/>
    </row>
    <row r="795" spans="9:52" s="104" customFormat="1" x14ac:dyDescent="0.2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  <c r="AJ795" s="50"/>
      <c r="AK795" s="50"/>
      <c r="AL795" s="50"/>
      <c r="AM795" s="50"/>
      <c r="AN795" s="50"/>
      <c r="AO795" s="50"/>
      <c r="AP795" s="50"/>
      <c r="AQ795" s="50"/>
      <c r="AR795" s="50"/>
      <c r="AS795" s="50"/>
      <c r="AT795" s="50"/>
      <c r="AU795" s="50"/>
      <c r="AV795" s="50"/>
      <c r="AW795" s="50"/>
      <c r="AX795" s="50"/>
      <c r="AY795" s="50"/>
      <c r="AZ795" s="50"/>
    </row>
    <row r="796" spans="9:52" s="104" customFormat="1" x14ac:dyDescent="0.2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  <c r="AJ796" s="50"/>
      <c r="AK796" s="50"/>
      <c r="AL796" s="50"/>
      <c r="AM796" s="50"/>
      <c r="AN796" s="50"/>
      <c r="AO796" s="50"/>
      <c r="AP796" s="50"/>
      <c r="AQ796" s="50"/>
      <c r="AR796" s="50"/>
      <c r="AS796" s="50"/>
      <c r="AT796" s="50"/>
      <c r="AU796" s="50"/>
      <c r="AV796" s="50"/>
      <c r="AW796" s="50"/>
      <c r="AX796" s="50"/>
      <c r="AY796" s="50"/>
      <c r="AZ796" s="50"/>
    </row>
    <row r="797" spans="9:52" s="104" customFormat="1" x14ac:dyDescent="0.2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  <c r="AJ797" s="50"/>
      <c r="AK797" s="50"/>
      <c r="AL797" s="50"/>
      <c r="AM797" s="50"/>
      <c r="AN797" s="50"/>
      <c r="AO797" s="50"/>
      <c r="AP797" s="50"/>
      <c r="AQ797" s="50"/>
      <c r="AR797" s="50"/>
      <c r="AS797" s="50"/>
      <c r="AT797" s="50"/>
      <c r="AU797" s="50"/>
      <c r="AV797" s="50"/>
      <c r="AW797" s="50"/>
      <c r="AX797" s="50"/>
      <c r="AY797" s="50"/>
      <c r="AZ797" s="50"/>
    </row>
    <row r="798" spans="9:52" s="104" customFormat="1" x14ac:dyDescent="0.2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  <c r="AJ798" s="50"/>
      <c r="AK798" s="50"/>
      <c r="AL798" s="50"/>
      <c r="AM798" s="50"/>
      <c r="AN798" s="50"/>
      <c r="AO798" s="50"/>
      <c r="AP798" s="50"/>
      <c r="AQ798" s="50"/>
      <c r="AR798" s="50"/>
      <c r="AS798" s="50"/>
      <c r="AT798" s="50"/>
      <c r="AU798" s="50"/>
      <c r="AV798" s="50"/>
      <c r="AW798" s="50"/>
      <c r="AX798" s="50"/>
      <c r="AY798" s="50"/>
      <c r="AZ798" s="50"/>
    </row>
    <row r="799" spans="9:52" s="104" customFormat="1" x14ac:dyDescent="0.2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  <c r="AJ799" s="50"/>
      <c r="AK799" s="50"/>
      <c r="AL799" s="50"/>
      <c r="AM799" s="50"/>
      <c r="AN799" s="50"/>
      <c r="AO799" s="50"/>
      <c r="AP799" s="50"/>
      <c r="AQ799" s="50"/>
      <c r="AR799" s="50"/>
      <c r="AS799" s="50"/>
      <c r="AT799" s="50"/>
      <c r="AU799" s="50"/>
      <c r="AV799" s="50"/>
      <c r="AW799" s="50"/>
      <c r="AX799" s="50"/>
      <c r="AY799" s="50"/>
      <c r="AZ799" s="50"/>
    </row>
    <row r="800" spans="9:52" s="104" customFormat="1" x14ac:dyDescent="0.2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  <c r="AJ800" s="50"/>
      <c r="AK800" s="50"/>
      <c r="AL800" s="50"/>
      <c r="AM800" s="50"/>
      <c r="AN800" s="50"/>
      <c r="AO800" s="50"/>
      <c r="AP800" s="50"/>
      <c r="AQ800" s="50"/>
      <c r="AR800" s="50"/>
      <c r="AS800" s="50"/>
      <c r="AT800" s="50"/>
      <c r="AU800" s="50"/>
      <c r="AV800" s="50"/>
      <c r="AW800" s="50"/>
      <c r="AX800" s="50"/>
      <c r="AY800" s="50"/>
      <c r="AZ800" s="50"/>
    </row>
    <row r="801" spans="9:52" s="104" customFormat="1" x14ac:dyDescent="0.2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  <c r="AJ801" s="50"/>
      <c r="AK801" s="50"/>
      <c r="AL801" s="50"/>
      <c r="AM801" s="50"/>
      <c r="AN801" s="50"/>
      <c r="AO801" s="50"/>
      <c r="AP801" s="50"/>
      <c r="AQ801" s="50"/>
      <c r="AR801" s="50"/>
      <c r="AS801" s="50"/>
      <c r="AT801" s="50"/>
      <c r="AU801" s="50"/>
      <c r="AV801" s="50"/>
      <c r="AW801" s="50"/>
      <c r="AX801" s="50"/>
      <c r="AY801" s="50"/>
      <c r="AZ801" s="50"/>
    </row>
    <row r="802" spans="9:52" s="104" customFormat="1" x14ac:dyDescent="0.2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  <c r="AJ802" s="50"/>
      <c r="AK802" s="50"/>
      <c r="AL802" s="50"/>
      <c r="AM802" s="50"/>
      <c r="AN802" s="50"/>
      <c r="AO802" s="50"/>
      <c r="AP802" s="50"/>
      <c r="AQ802" s="50"/>
      <c r="AR802" s="50"/>
      <c r="AS802" s="50"/>
      <c r="AT802" s="50"/>
      <c r="AU802" s="50"/>
      <c r="AV802" s="50"/>
      <c r="AW802" s="50"/>
      <c r="AX802" s="50"/>
      <c r="AY802" s="50"/>
      <c r="AZ802" s="50"/>
    </row>
    <row r="803" spans="9:52" s="104" customFormat="1" x14ac:dyDescent="0.2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  <c r="AJ803" s="50"/>
      <c r="AK803" s="50"/>
      <c r="AL803" s="50"/>
      <c r="AM803" s="50"/>
      <c r="AN803" s="50"/>
      <c r="AO803" s="50"/>
      <c r="AP803" s="50"/>
      <c r="AQ803" s="50"/>
      <c r="AR803" s="50"/>
      <c r="AS803" s="50"/>
      <c r="AT803" s="50"/>
      <c r="AU803" s="50"/>
      <c r="AV803" s="50"/>
      <c r="AW803" s="50"/>
      <c r="AX803" s="50"/>
      <c r="AY803" s="50"/>
      <c r="AZ803" s="50"/>
    </row>
    <row r="804" spans="9:52" s="104" customFormat="1" x14ac:dyDescent="0.2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  <c r="AJ804" s="50"/>
      <c r="AK804" s="50"/>
      <c r="AL804" s="50"/>
      <c r="AM804" s="50"/>
      <c r="AN804" s="50"/>
      <c r="AO804" s="50"/>
      <c r="AP804" s="50"/>
      <c r="AQ804" s="50"/>
      <c r="AR804" s="50"/>
      <c r="AS804" s="50"/>
      <c r="AT804" s="50"/>
      <c r="AU804" s="50"/>
      <c r="AV804" s="50"/>
      <c r="AW804" s="50"/>
      <c r="AX804" s="50"/>
      <c r="AY804" s="50"/>
      <c r="AZ804" s="50"/>
    </row>
    <row r="805" spans="9:52" s="104" customFormat="1" x14ac:dyDescent="0.2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  <c r="AJ805" s="50"/>
      <c r="AK805" s="50"/>
      <c r="AL805" s="50"/>
      <c r="AM805" s="50"/>
      <c r="AN805" s="50"/>
      <c r="AO805" s="50"/>
      <c r="AP805" s="50"/>
      <c r="AQ805" s="50"/>
      <c r="AR805" s="50"/>
      <c r="AS805" s="50"/>
      <c r="AT805" s="50"/>
      <c r="AU805" s="50"/>
      <c r="AV805" s="50"/>
      <c r="AW805" s="50"/>
      <c r="AX805" s="50"/>
      <c r="AY805" s="50"/>
      <c r="AZ805" s="50"/>
    </row>
    <row r="806" spans="9:52" s="104" customFormat="1" x14ac:dyDescent="0.2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  <c r="AJ806" s="50"/>
      <c r="AK806" s="50"/>
      <c r="AL806" s="50"/>
      <c r="AM806" s="50"/>
      <c r="AN806" s="50"/>
      <c r="AO806" s="50"/>
      <c r="AP806" s="50"/>
      <c r="AQ806" s="50"/>
      <c r="AR806" s="50"/>
      <c r="AS806" s="50"/>
      <c r="AT806" s="50"/>
      <c r="AU806" s="50"/>
      <c r="AV806" s="50"/>
      <c r="AW806" s="50"/>
      <c r="AX806" s="50"/>
      <c r="AY806" s="50"/>
      <c r="AZ806" s="50"/>
    </row>
    <row r="807" spans="9:52" s="104" customFormat="1" x14ac:dyDescent="0.2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  <c r="AJ807" s="50"/>
      <c r="AK807" s="50"/>
      <c r="AL807" s="50"/>
      <c r="AM807" s="50"/>
      <c r="AN807" s="50"/>
      <c r="AO807" s="50"/>
      <c r="AP807" s="50"/>
      <c r="AQ807" s="50"/>
      <c r="AR807" s="50"/>
      <c r="AS807" s="50"/>
      <c r="AT807" s="50"/>
      <c r="AU807" s="50"/>
      <c r="AV807" s="50"/>
      <c r="AW807" s="50"/>
      <c r="AX807" s="50"/>
      <c r="AY807" s="50"/>
      <c r="AZ807" s="50"/>
    </row>
    <row r="808" spans="9:52" s="104" customFormat="1" x14ac:dyDescent="0.2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  <c r="AJ808" s="50"/>
      <c r="AK808" s="50"/>
      <c r="AL808" s="50"/>
      <c r="AM808" s="50"/>
      <c r="AN808" s="50"/>
      <c r="AO808" s="50"/>
      <c r="AP808" s="50"/>
      <c r="AQ808" s="50"/>
      <c r="AR808" s="50"/>
      <c r="AS808" s="50"/>
      <c r="AT808" s="50"/>
      <c r="AU808" s="50"/>
      <c r="AV808" s="50"/>
      <c r="AW808" s="50"/>
      <c r="AX808" s="50"/>
      <c r="AY808" s="50"/>
      <c r="AZ808" s="50"/>
    </row>
    <row r="809" spans="9:52" s="104" customFormat="1" x14ac:dyDescent="0.2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  <c r="AJ809" s="50"/>
      <c r="AK809" s="50"/>
      <c r="AL809" s="50"/>
      <c r="AM809" s="50"/>
      <c r="AN809" s="50"/>
      <c r="AO809" s="50"/>
      <c r="AP809" s="50"/>
      <c r="AQ809" s="50"/>
      <c r="AR809" s="50"/>
      <c r="AS809" s="50"/>
      <c r="AT809" s="50"/>
      <c r="AU809" s="50"/>
      <c r="AV809" s="50"/>
      <c r="AW809" s="50"/>
      <c r="AX809" s="50"/>
      <c r="AY809" s="50"/>
      <c r="AZ809" s="50"/>
    </row>
    <row r="810" spans="9:52" s="104" customFormat="1" x14ac:dyDescent="0.2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  <c r="AJ810" s="50"/>
      <c r="AK810" s="50"/>
      <c r="AL810" s="50"/>
      <c r="AM810" s="50"/>
      <c r="AN810" s="50"/>
      <c r="AO810" s="50"/>
      <c r="AP810" s="50"/>
      <c r="AQ810" s="50"/>
      <c r="AR810" s="50"/>
      <c r="AS810" s="50"/>
      <c r="AT810" s="50"/>
      <c r="AU810" s="50"/>
      <c r="AV810" s="50"/>
      <c r="AW810" s="50"/>
      <c r="AX810" s="50"/>
      <c r="AY810" s="50"/>
      <c r="AZ810" s="50"/>
    </row>
    <row r="811" spans="9:52" s="104" customFormat="1" x14ac:dyDescent="0.2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  <c r="AJ811" s="50"/>
      <c r="AK811" s="50"/>
      <c r="AL811" s="50"/>
      <c r="AM811" s="50"/>
      <c r="AN811" s="50"/>
      <c r="AO811" s="50"/>
      <c r="AP811" s="50"/>
      <c r="AQ811" s="50"/>
      <c r="AR811" s="50"/>
      <c r="AS811" s="50"/>
      <c r="AT811" s="50"/>
      <c r="AU811" s="50"/>
      <c r="AV811" s="50"/>
      <c r="AW811" s="50"/>
      <c r="AX811" s="50"/>
      <c r="AY811" s="50"/>
      <c r="AZ811" s="50"/>
    </row>
    <row r="812" spans="9:52" s="104" customFormat="1" x14ac:dyDescent="0.2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  <c r="AJ812" s="50"/>
      <c r="AK812" s="50"/>
      <c r="AL812" s="50"/>
      <c r="AM812" s="50"/>
      <c r="AN812" s="50"/>
      <c r="AO812" s="50"/>
      <c r="AP812" s="50"/>
      <c r="AQ812" s="50"/>
      <c r="AR812" s="50"/>
      <c r="AS812" s="50"/>
      <c r="AT812" s="50"/>
      <c r="AU812" s="50"/>
      <c r="AV812" s="50"/>
      <c r="AW812" s="50"/>
      <c r="AX812" s="50"/>
      <c r="AY812" s="50"/>
      <c r="AZ812" s="50"/>
    </row>
    <row r="813" spans="9:52" s="104" customFormat="1" x14ac:dyDescent="0.2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  <c r="AJ813" s="50"/>
      <c r="AK813" s="50"/>
      <c r="AL813" s="50"/>
      <c r="AM813" s="50"/>
      <c r="AN813" s="50"/>
      <c r="AO813" s="50"/>
      <c r="AP813" s="50"/>
      <c r="AQ813" s="50"/>
      <c r="AR813" s="50"/>
      <c r="AS813" s="50"/>
      <c r="AT813" s="50"/>
      <c r="AU813" s="50"/>
      <c r="AV813" s="50"/>
      <c r="AW813" s="50"/>
      <c r="AX813" s="50"/>
      <c r="AY813" s="50"/>
      <c r="AZ813" s="50"/>
    </row>
    <row r="814" spans="9:52" s="104" customFormat="1" x14ac:dyDescent="0.2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  <c r="AJ814" s="50"/>
      <c r="AK814" s="50"/>
      <c r="AL814" s="50"/>
      <c r="AM814" s="50"/>
      <c r="AN814" s="50"/>
      <c r="AO814" s="50"/>
      <c r="AP814" s="50"/>
      <c r="AQ814" s="50"/>
      <c r="AR814" s="50"/>
      <c r="AS814" s="50"/>
      <c r="AT814" s="50"/>
      <c r="AU814" s="50"/>
      <c r="AV814" s="50"/>
      <c r="AW814" s="50"/>
      <c r="AX814" s="50"/>
      <c r="AY814" s="50"/>
      <c r="AZ814" s="50"/>
    </row>
    <row r="815" spans="9:52" s="104" customFormat="1" x14ac:dyDescent="0.2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  <c r="AJ815" s="50"/>
      <c r="AK815" s="50"/>
      <c r="AL815" s="50"/>
      <c r="AM815" s="50"/>
      <c r="AN815" s="50"/>
      <c r="AO815" s="50"/>
      <c r="AP815" s="50"/>
      <c r="AQ815" s="50"/>
      <c r="AR815" s="50"/>
      <c r="AS815" s="50"/>
      <c r="AT815" s="50"/>
      <c r="AU815" s="50"/>
      <c r="AV815" s="50"/>
      <c r="AW815" s="50"/>
      <c r="AX815" s="50"/>
      <c r="AY815" s="50"/>
      <c r="AZ815" s="50"/>
    </row>
    <row r="816" spans="9:52" s="104" customFormat="1" x14ac:dyDescent="0.2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  <c r="AJ816" s="50"/>
      <c r="AK816" s="50"/>
      <c r="AL816" s="50"/>
      <c r="AM816" s="50"/>
      <c r="AN816" s="50"/>
      <c r="AO816" s="50"/>
      <c r="AP816" s="50"/>
      <c r="AQ816" s="50"/>
      <c r="AR816" s="50"/>
      <c r="AS816" s="50"/>
      <c r="AT816" s="50"/>
      <c r="AU816" s="50"/>
      <c r="AV816" s="50"/>
      <c r="AW816" s="50"/>
      <c r="AX816" s="50"/>
      <c r="AY816" s="50"/>
      <c r="AZ816" s="50"/>
    </row>
    <row r="817" spans="9:52" s="104" customFormat="1" x14ac:dyDescent="0.2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  <c r="AJ817" s="50"/>
      <c r="AK817" s="50"/>
      <c r="AL817" s="50"/>
      <c r="AM817" s="50"/>
      <c r="AN817" s="50"/>
      <c r="AO817" s="50"/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</row>
    <row r="818" spans="9:52" s="104" customFormat="1" x14ac:dyDescent="0.2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  <c r="AJ818" s="50"/>
      <c r="AK818" s="50"/>
      <c r="AL818" s="50"/>
      <c r="AM818" s="50"/>
      <c r="AN818" s="50"/>
      <c r="AO818" s="50"/>
      <c r="AP818" s="50"/>
      <c r="AQ818" s="50"/>
      <c r="AR818" s="50"/>
      <c r="AS818" s="50"/>
      <c r="AT818" s="50"/>
      <c r="AU818" s="50"/>
      <c r="AV818" s="50"/>
      <c r="AW818" s="50"/>
      <c r="AX818" s="50"/>
      <c r="AY818" s="50"/>
      <c r="AZ818" s="50"/>
    </row>
    <row r="819" spans="9:52" s="104" customFormat="1" x14ac:dyDescent="0.2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  <c r="AJ819" s="50"/>
      <c r="AK819" s="50"/>
      <c r="AL819" s="50"/>
      <c r="AM819" s="50"/>
      <c r="AN819" s="50"/>
      <c r="AO819" s="50"/>
      <c r="AP819" s="50"/>
      <c r="AQ819" s="50"/>
      <c r="AR819" s="50"/>
      <c r="AS819" s="50"/>
      <c r="AT819" s="50"/>
      <c r="AU819" s="50"/>
      <c r="AV819" s="50"/>
      <c r="AW819" s="50"/>
      <c r="AX819" s="50"/>
      <c r="AY819" s="50"/>
      <c r="AZ819" s="50"/>
    </row>
    <row r="820" spans="9:52" s="104" customFormat="1" x14ac:dyDescent="0.2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  <c r="AJ820" s="50"/>
      <c r="AK820" s="50"/>
      <c r="AL820" s="50"/>
      <c r="AM820" s="50"/>
      <c r="AN820" s="50"/>
      <c r="AO820" s="50"/>
      <c r="AP820" s="50"/>
      <c r="AQ820" s="50"/>
      <c r="AR820" s="50"/>
      <c r="AS820" s="50"/>
      <c r="AT820" s="50"/>
      <c r="AU820" s="50"/>
      <c r="AV820" s="50"/>
      <c r="AW820" s="50"/>
      <c r="AX820" s="50"/>
      <c r="AY820" s="50"/>
      <c r="AZ820" s="50"/>
    </row>
    <row r="821" spans="9:52" s="104" customFormat="1" x14ac:dyDescent="0.2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  <c r="AJ821" s="50"/>
      <c r="AK821" s="50"/>
      <c r="AL821" s="50"/>
      <c r="AM821" s="50"/>
      <c r="AN821" s="50"/>
      <c r="AO821" s="50"/>
      <c r="AP821" s="50"/>
      <c r="AQ821" s="50"/>
      <c r="AR821" s="50"/>
      <c r="AS821" s="50"/>
      <c r="AT821" s="50"/>
      <c r="AU821" s="50"/>
      <c r="AV821" s="50"/>
      <c r="AW821" s="50"/>
      <c r="AX821" s="50"/>
      <c r="AY821" s="50"/>
      <c r="AZ821" s="50"/>
    </row>
    <row r="822" spans="9:52" s="104" customFormat="1" x14ac:dyDescent="0.2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  <c r="AJ822" s="50"/>
      <c r="AK822" s="50"/>
      <c r="AL822" s="50"/>
      <c r="AM822" s="50"/>
      <c r="AN822" s="50"/>
      <c r="AO822" s="50"/>
      <c r="AP822" s="50"/>
      <c r="AQ822" s="50"/>
      <c r="AR822" s="50"/>
      <c r="AS822" s="50"/>
      <c r="AT822" s="50"/>
      <c r="AU822" s="50"/>
      <c r="AV822" s="50"/>
      <c r="AW822" s="50"/>
      <c r="AX822" s="50"/>
      <c r="AY822" s="50"/>
      <c r="AZ822" s="50"/>
    </row>
    <row r="823" spans="9:52" s="104" customFormat="1" x14ac:dyDescent="0.2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  <c r="AJ823" s="50"/>
      <c r="AK823" s="50"/>
      <c r="AL823" s="50"/>
      <c r="AM823" s="50"/>
      <c r="AN823" s="50"/>
      <c r="AO823" s="50"/>
      <c r="AP823" s="50"/>
      <c r="AQ823" s="50"/>
      <c r="AR823" s="50"/>
      <c r="AS823" s="50"/>
      <c r="AT823" s="50"/>
      <c r="AU823" s="50"/>
      <c r="AV823" s="50"/>
      <c r="AW823" s="50"/>
      <c r="AX823" s="50"/>
      <c r="AY823" s="50"/>
      <c r="AZ823" s="50"/>
    </row>
    <row r="824" spans="9:52" s="104" customFormat="1" x14ac:dyDescent="0.2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  <c r="AJ824" s="50"/>
      <c r="AK824" s="50"/>
      <c r="AL824" s="50"/>
      <c r="AM824" s="50"/>
      <c r="AN824" s="50"/>
      <c r="AO824" s="50"/>
      <c r="AP824" s="50"/>
      <c r="AQ824" s="50"/>
      <c r="AR824" s="50"/>
      <c r="AS824" s="50"/>
      <c r="AT824" s="50"/>
      <c r="AU824" s="50"/>
      <c r="AV824" s="50"/>
      <c r="AW824" s="50"/>
      <c r="AX824" s="50"/>
      <c r="AY824" s="50"/>
      <c r="AZ824" s="50"/>
    </row>
    <row r="825" spans="9:52" s="104" customFormat="1" x14ac:dyDescent="0.2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  <c r="AJ825" s="50"/>
      <c r="AK825" s="50"/>
      <c r="AL825" s="50"/>
      <c r="AM825" s="50"/>
      <c r="AN825" s="50"/>
      <c r="AO825" s="50"/>
      <c r="AP825" s="50"/>
      <c r="AQ825" s="50"/>
      <c r="AR825" s="50"/>
      <c r="AS825" s="50"/>
      <c r="AT825" s="50"/>
      <c r="AU825" s="50"/>
      <c r="AV825" s="50"/>
      <c r="AW825" s="50"/>
      <c r="AX825" s="50"/>
      <c r="AY825" s="50"/>
      <c r="AZ825" s="50"/>
    </row>
    <row r="826" spans="9:52" s="104" customFormat="1" x14ac:dyDescent="0.2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  <c r="AJ826" s="50"/>
      <c r="AK826" s="50"/>
      <c r="AL826" s="50"/>
      <c r="AM826" s="50"/>
      <c r="AN826" s="50"/>
      <c r="AO826" s="50"/>
      <c r="AP826" s="50"/>
      <c r="AQ826" s="50"/>
      <c r="AR826" s="50"/>
      <c r="AS826" s="50"/>
      <c r="AT826" s="50"/>
      <c r="AU826" s="50"/>
      <c r="AV826" s="50"/>
      <c r="AW826" s="50"/>
      <c r="AX826" s="50"/>
      <c r="AY826" s="50"/>
      <c r="AZ826" s="50"/>
    </row>
    <row r="827" spans="9:52" s="104" customFormat="1" x14ac:dyDescent="0.2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  <c r="AJ827" s="50"/>
      <c r="AK827" s="50"/>
      <c r="AL827" s="50"/>
      <c r="AM827" s="50"/>
      <c r="AN827" s="50"/>
      <c r="AO827" s="50"/>
      <c r="AP827" s="50"/>
      <c r="AQ827" s="50"/>
      <c r="AR827" s="50"/>
      <c r="AS827" s="50"/>
      <c r="AT827" s="50"/>
      <c r="AU827" s="50"/>
      <c r="AV827" s="50"/>
      <c r="AW827" s="50"/>
      <c r="AX827" s="50"/>
      <c r="AY827" s="50"/>
      <c r="AZ827" s="50"/>
    </row>
    <row r="828" spans="9:52" s="104" customFormat="1" x14ac:dyDescent="0.2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  <c r="AJ828" s="50"/>
      <c r="AK828" s="50"/>
      <c r="AL828" s="50"/>
      <c r="AM828" s="50"/>
      <c r="AN828" s="50"/>
      <c r="AO828" s="50"/>
      <c r="AP828" s="50"/>
      <c r="AQ828" s="50"/>
      <c r="AR828" s="50"/>
      <c r="AS828" s="50"/>
      <c r="AT828" s="50"/>
      <c r="AU828" s="50"/>
      <c r="AV828" s="50"/>
      <c r="AW828" s="50"/>
      <c r="AX828" s="50"/>
      <c r="AY828" s="50"/>
      <c r="AZ828" s="50"/>
    </row>
    <row r="829" spans="9:52" s="104" customFormat="1" x14ac:dyDescent="0.2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  <c r="AJ829" s="50"/>
      <c r="AK829" s="50"/>
      <c r="AL829" s="50"/>
      <c r="AM829" s="50"/>
      <c r="AN829" s="50"/>
      <c r="AO829" s="50"/>
      <c r="AP829" s="50"/>
      <c r="AQ829" s="50"/>
      <c r="AR829" s="50"/>
      <c r="AS829" s="50"/>
      <c r="AT829" s="50"/>
      <c r="AU829" s="50"/>
      <c r="AV829" s="50"/>
      <c r="AW829" s="50"/>
      <c r="AX829" s="50"/>
      <c r="AY829" s="50"/>
      <c r="AZ829" s="50"/>
    </row>
    <row r="830" spans="9:52" s="104" customFormat="1" x14ac:dyDescent="0.2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  <c r="AJ830" s="50"/>
      <c r="AK830" s="50"/>
      <c r="AL830" s="50"/>
      <c r="AM830" s="50"/>
      <c r="AN830" s="50"/>
      <c r="AO830" s="50"/>
      <c r="AP830" s="50"/>
      <c r="AQ830" s="50"/>
      <c r="AR830" s="50"/>
      <c r="AS830" s="50"/>
      <c r="AT830" s="50"/>
      <c r="AU830" s="50"/>
      <c r="AV830" s="50"/>
      <c r="AW830" s="50"/>
      <c r="AX830" s="50"/>
      <c r="AY830" s="50"/>
      <c r="AZ830" s="50"/>
    </row>
    <row r="831" spans="9:52" s="104" customFormat="1" x14ac:dyDescent="0.2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  <c r="AJ831" s="50"/>
      <c r="AK831" s="50"/>
      <c r="AL831" s="50"/>
      <c r="AM831" s="50"/>
      <c r="AN831" s="50"/>
      <c r="AO831" s="50"/>
      <c r="AP831" s="50"/>
      <c r="AQ831" s="50"/>
      <c r="AR831" s="50"/>
      <c r="AS831" s="50"/>
      <c r="AT831" s="50"/>
      <c r="AU831" s="50"/>
      <c r="AV831" s="50"/>
      <c r="AW831" s="50"/>
      <c r="AX831" s="50"/>
      <c r="AY831" s="50"/>
      <c r="AZ831" s="50"/>
    </row>
    <row r="832" spans="9:52" s="104" customFormat="1" x14ac:dyDescent="0.2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  <c r="AJ832" s="50"/>
      <c r="AK832" s="50"/>
      <c r="AL832" s="50"/>
      <c r="AM832" s="50"/>
      <c r="AN832" s="50"/>
      <c r="AO832" s="50"/>
      <c r="AP832" s="50"/>
      <c r="AQ832" s="50"/>
      <c r="AR832" s="50"/>
      <c r="AS832" s="50"/>
      <c r="AT832" s="50"/>
      <c r="AU832" s="50"/>
      <c r="AV832" s="50"/>
      <c r="AW832" s="50"/>
      <c r="AX832" s="50"/>
      <c r="AY832" s="50"/>
      <c r="AZ832" s="50"/>
    </row>
  </sheetData>
  <mergeCells count="3">
    <mergeCell ref="A1:H1"/>
    <mergeCell ref="A2:H2"/>
    <mergeCell ref="A121:H12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4" sqref="C14"/>
    </sheetView>
  </sheetViews>
  <sheetFormatPr defaultRowHeight="15" x14ac:dyDescent="0.25"/>
  <cols>
    <col min="1" max="1" width="58.85546875" bestFit="1" customWidth="1"/>
    <col min="2" max="2" width="12.5703125" bestFit="1" customWidth="1"/>
    <col min="3" max="3" width="16.85546875" customWidth="1"/>
    <col min="4" max="4" width="14" customWidth="1"/>
    <col min="5" max="5" width="16.140625" customWidth="1"/>
    <col min="6" max="6" width="13" customWidth="1"/>
  </cols>
  <sheetData>
    <row r="1" spans="1:6" ht="25.5" x14ac:dyDescent="0.25">
      <c r="A1" s="2" t="s">
        <v>0</v>
      </c>
      <c r="B1" s="2" t="s">
        <v>1</v>
      </c>
      <c r="C1" s="2" t="s">
        <v>181</v>
      </c>
      <c r="D1" s="2" t="s">
        <v>182</v>
      </c>
      <c r="E1" s="2" t="s">
        <v>6</v>
      </c>
      <c r="F1" s="2" t="s">
        <v>183</v>
      </c>
    </row>
    <row r="2" spans="1:6" x14ac:dyDescent="0.25">
      <c r="A2" s="33" t="s">
        <v>184</v>
      </c>
      <c r="B2" s="34">
        <v>8</v>
      </c>
      <c r="C2" s="34">
        <v>4</v>
      </c>
      <c r="D2" s="34">
        <v>0</v>
      </c>
      <c r="E2" s="34">
        <f>B2-C2-D2</f>
        <v>4</v>
      </c>
      <c r="F2" s="34">
        <v>2</v>
      </c>
    </row>
    <row r="3" spans="1:6" x14ac:dyDescent="0.25">
      <c r="A3" s="33" t="s">
        <v>43</v>
      </c>
      <c r="B3" s="34">
        <v>7</v>
      </c>
      <c r="C3" s="34">
        <v>5</v>
      </c>
      <c r="D3" s="34">
        <v>0</v>
      </c>
      <c r="E3" s="34">
        <f t="shared" ref="E3:E8" si="0">B3-C3-D3</f>
        <v>2</v>
      </c>
      <c r="F3" s="34">
        <v>1</v>
      </c>
    </row>
    <row r="4" spans="1:6" x14ac:dyDescent="0.25">
      <c r="A4" s="33" t="s">
        <v>106</v>
      </c>
      <c r="B4" s="34">
        <v>7</v>
      </c>
      <c r="C4" s="34">
        <v>4</v>
      </c>
      <c r="D4" s="34">
        <v>0</v>
      </c>
      <c r="E4" s="34">
        <f t="shared" si="0"/>
        <v>3</v>
      </c>
      <c r="F4" s="34">
        <v>3</v>
      </c>
    </row>
    <row r="5" spans="1:6" x14ac:dyDescent="0.25">
      <c r="A5" s="33" t="s">
        <v>114</v>
      </c>
      <c r="B5" s="34">
        <v>7</v>
      </c>
      <c r="C5" s="34">
        <v>5</v>
      </c>
      <c r="D5" s="34">
        <v>0</v>
      </c>
      <c r="E5" s="34">
        <f t="shared" si="0"/>
        <v>2</v>
      </c>
      <c r="F5" s="34"/>
    </row>
    <row r="6" spans="1:6" x14ac:dyDescent="0.25">
      <c r="A6" s="33" t="s">
        <v>121</v>
      </c>
      <c r="B6" s="34">
        <v>7</v>
      </c>
      <c r="C6" s="34">
        <v>5</v>
      </c>
      <c r="D6" s="34">
        <v>0</v>
      </c>
      <c r="E6" s="34">
        <f t="shared" si="0"/>
        <v>2</v>
      </c>
      <c r="F6" s="34">
        <v>5</v>
      </c>
    </row>
    <row r="7" spans="1:6" x14ac:dyDescent="0.25">
      <c r="A7" s="33" t="s">
        <v>136</v>
      </c>
      <c r="B7" s="34">
        <v>7</v>
      </c>
      <c r="C7" s="34">
        <v>0</v>
      </c>
      <c r="D7" s="34">
        <v>0</v>
      </c>
      <c r="E7" s="34">
        <f t="shared" si="0"/>
        <v>7</v>
      </c>
      <c r="F7" s="34"/>
    </row>
    <row r="8" spans="1:6" x14ac:dyDescent="0.25">
      <c r="A8" s="33" t="s">
        <v>152</v>
      </c>
      <c r="B8" s="34">
        <v>7</v>
      </c>
      <c r="C8" s="34">
        <v>7</v>
      </c>
      <c r="D8" s="34">
        <v>0</v>
      </c>
      <c r="E8" s="34">
        <f t="shared" si="0"/>
        <v>0</v>
      </c>
      <c r="F8" s="34">
        <v>7</v>
      </c>
    </row>
    <row r="9" spans="1:6" x14ac:dyDescent="0.25">
      <c r="A9" s="35" t="s">
        <v>185</v>
      </c>
      <c r="B9" s="36">
        <f>SUM(B2:B8)</f>
        <v>50</v>
      </c>
      <c r="C9" s="36">
        <f t="shared" ref="C9:F9" si="1">SUM(C2:C8)</f>
        <v>30</v>
      </c>
      <c r="D9" s="36">
        <f t="shared" si="1"/>
        <v>0</v>
      </c>
      <c r="E9" s="36">
        <f t="shared" si="1"/>
        <v>20</v>
      </c>
      <c r="F9" s="36">
        <f t="shared" si="1"/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Πανεπιστήμια 364</vt:lpstr>
      <vt:lpstr>Τ.Ε.Ι. 136</vt:lpstr>
      <vt:lpstr>Ιατρική 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Προκοπιος Λιναρδος</dc:creator>
  <cp:lastModifiedBy>Προκοπιος Λιναρδος</cp:lastModifiedBy>
  <dcterms:created xsi:type="dcterms:W3CDTF">2018-04-30T11:58:23Z</dcterms:created>
  <dcterms:modified xsi:type="dcterms:W3CDTF">2018-05-02T08:27:18Z</dcterms:modified>
</cp:coreProperties>
</file>