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195" windowHeight="11760" activeTab="5"/>
  </bookViews>
  <sheets>
    <sheet name="ΑΜΠΕΛΟΚΗΠΟΙ" sheetId="1" r:id="rId1"/>
    <sheet name="ΓΕΡΑΚΑΣ" sheetId="2" r:id="rId2"/>
    <sheet name="ΗΡΑΚΛΕΙΟ" sheetId="3" r:id="rId3"/>
    <sheet name="ΚΕΡΑΤΣΙΝΙ-ΔΡΑΠΕΤΣΩΝΑ" sheetId="4" r:id="rId4"/>
    <sheet name="ΚΟΖΑΝΗ" sheetId="5" r:id="rId5"/>
    <sheet name="ΠΕΡΙΣΤΕΡΙ" sheetId="6" r:id="rId6"/>
  </sheets>
  <definedNames>
    <definedName name="_xlnm.Print_Area" localSheetId="0">ΑΜΠΕΛΟΚΗΠΟΙ!$A$1:$D$12</definedName>
    <definedName name="_xlnm.Print_Area" localSheetId="1">ΓΕΡΑΚΑΣ!$A$1:$D$18</definedName>
    <definedName name="_xlnm.Print_Area" localSheetId="2">ΗΡΑΚΛΕΙΟ!$A$1:$D$9</definedName>
    <definedName name="_xlnm.Print_Area" localSheetId="3">'ΚΕΡΑΤΣΙΝΙ-ΔΡΑΠΕΤΣΩΝΑ'!$A$1:$D$21</definedName>
    <definedName name="_xlnm.Print_Area" localSheetId="4">ΚΟΖΑΝΗ!$A$1:$D$5</definedName>
    <definedName name="_xlnm.Print_Area" localSheetId="5">ΠΕΡΙΣΤΕΡΙ!$A$1:$D$31</definedName>
  </definedNames>
  <calcPr calcId="145621"/>
</workbook>
</file>

<file path=xl/calcChain.xml><?xml version="1.0" encoding="utf-8"?>
<calcChain xmlns="http://schemas.openxmlformats.org/spreadsheetml/2006/main">
  <c r="D30" i="6" l="1"/>
  <c r="D29" i="6"/>
  <c r="D28" i="6"/>
  <c r="D25" i="6"/>
  <c r="D24" i="6"/>
  <c r="D23" i="6"/>
  <c r="D22" i="6"/>
  <c r="D21" i="6"/>
  <c r="D18" i="6"/>
  <c r="D17" i="6"/>
  <c r="D16" i="6"/>
  <c r="D12" i="6"/>
  <c r="D11" i="6"/>
  <c r="D10" i="6"/>
  <c r="D7" i="6"/>
  <c r="D5" i="6"/>
  <c r="D3" i="6"/>
  <c r="D2" i="6"/>
  <c r="D2" i="5"/>
  <c r="D18" i="4"/>
  <c r="D17" i="4"/>
  <c r="D15" i="4"/>
  <c r="D13" i="4"/>
  <c r="D12" i="4"/>
  <c r="D11" i="4"/>
  <c r="D8" i="4"/>
  <c r="D6" i="4"/>
  <c r="D4" i="4"/>
  <c r="D3" i="4"/>
  <c r="D2" i="4"/>
  <c r="D8" i="3"/>
  <c r="D7" i="3"/>
  <c r="D6" i="3"/>
  <c r="D5" i="3"/>
  <c r="D4" i="3"/>
  <c r="D3" i="3"/>
  <c r="D2" i="3"/>
  <c r="D14" i="2"/>
  <c r="D10" i="2"/>
  <c r="D9" i="2"/>
  <c r="D8" i="2"/>
  <c r="D4" i="2"/>
  <c r="D3" i="2"/>
  <c r="D8" i="1"/>
  <c r="D10" i="1"/>
  <c r="D9" i="1"/>
  <c r="D7" i="1"/>
  <c r="D5" i="1"/>
  <c r="D4" i="1"/>
  <c r="D3" i="1"/>
  <c r="D2" i="1"/>
</calcChain>
</file>

<file path=xl/sharedStrings.xml><?xml version="1.0" encoding="utf-8"?>
<sst xmlns="http://schemas.openxmlformats.org/spreadsheetml/2006/main" count="282" uniqueCount="63">
  <si>
    <t>ΣΧΟΛΙΚΗ ΜΟΝΑΔΑ</t>
  </si>
  <si>
    <t>ΕΙΔΟΣ ΥΠΟΨΗΦΙΟΤΗΤΑΣ</t>
  </si>
  <si>
    <t>ΟΝΟΜΑΤΕΠΩΝΥΜΟ</t>
  </si>
  <si>
    <t>Καλλιτεχνικό Γυμνάσιο με Λυκειακές Τάξεις (Λ.Τ.) Αμπελοκήπων Θεσσαλονίκης</t>
  </si>
  <si>
    <t>Υποψήφιος Κλασικού Χορού</t>
  </si>
  <si>
    <t>ΠΑΡΙΣΗ ΙΩΑΝΝΑ</t>
  </si>
  <si>
    <t>ΚΑΣΤΕΛΛΟΥ ΚΩΝΣΤΑΝΤΙΝΑ</t>
  </si>
  <si>
    <t>ΘΩΜΑΪΔΟΥ ΒΑΣΙΛΙΚΗ</t>
  </si>
  <si>
    <t>ΑΝΤΥΠΑ ΑΦΡΟΔΙΤΗ</t>
  </si>
  <si>
    <t>ΚΑΣΤΕΛΛΟΥ ΔΗΜΗΤΡΑ</t>
  </si>
  <si>
    <t>ΜΑΥΡΟΓΕΝΗ ΔΗΜΗΤΡΑ</t>
  </si>
  <si>
    <t>ΣΤΑΧΤΑΡΗ ΑΝΝΕΤΑ</t>
  </si>
  <si>
    <t>ΓΡΗΓΟΡΙΟΥ ΑΛΕΞΑΝΔΡΑ</t>
  </si>
  <si>
    <t>ΠΑΝΟΠΟΥΛΟΣ ΓΕΩΡΓΙΟΣ</t>
  </si>
  <si>
    <t>ΧΑΤΖΗΣΑΒΒΙΔΟΥ ΒΑΣΙΛΙΚΗ</t>
  </si>
  <si>
    <t>ΧΟΥΛΙΑΡΑ ΚΩΝΣΤΑΝΤΙΝΑ</t>
  </si>
  <si>
    <t>Καλλιτεχνικό Γυμνάσιο με Λυκειακές Τάξεις Γέρακα Αττικής</t>
  </si>
  <si>
    <t>ΠΟΛΥΧΡΟΝΟΠΟΥΛΟΥ ΝΙΟΒΗ</t>
  </si>
  <si>
    <t>ΛΕΥΚΑΡΟΥ ΜΑΡΙΑ</t>
  </si>
  <si>
    <t>ΚΟΥΡΚΟΥΛΗ ΕΛΕΝΗ</t>
  </si>
  <si>
    <t>ΖΑΡΠΑ ΝΕΚΤΑΡΙΑ</t>
  </si>
  <si>
    <t>ΜΑΖΑΡΑΚΗ ΜΑΡΙΝΑ</t>
  </si>
  <si>
    <t>ΓΚΡΙΜΕΚΗ ΝΙΚΟΛΕΤΑ</t>
  </si>
  <si>
    <t>ΚΩΝΣΤΑΝΤΑΚΗ ΜΑΡΙΑ</t>
  </si>
  <si>
    <t>ΛΑΚΚΑ ΜΑΡΙΑ</t>
  </si>
  <si>
    <t>ΚΥΒΕΡΙΩΤΗ ΓΕΩΡΓΙΑ</t>
  </si>
  <si>
    <t>ΠΑΛΤΟΓΛΟΥ ΜΑΡΙΑΝΘΗ</t>
  </si>
  <si>
    <t>ΚΑΖΛΑΡΗ ΑΣΠΑΣΙΑ</t>
  </si>
  <si>
    <t>ΑΚΡΙΤΙΔΟΥ ΠΑΣΧΑΛΙΑ</t>
  </si>
  <si>
    <t>ΚΑΨΑΜΠΕΛΗ ΒΕΡΟΝΙΚΗ</t>
  </si>
  <si>
    <t>ΚΥΝΗΓΟΠΟΥΛΟΥ ΚΩΝΣΤΑΝΤΙΑ</t>
  </si>
  <si>
    <t>ΘΩΔΗ ΧΑΙΔΗ</t>
  </si>
  <si>
    <t>ΑΝΑΣΤΑΣΙΑΔΟΥ ΖΩΗ</t>
  </si>
  <si>
    <t>Καλλιτεχνικό Γυμνάσιο με Λυκειακές Τάξεις (Λ.Τ.) Ηρακλείου Κρήτης</t>
  </si>
  <si>
    <t>ΠΑΠΑΔΟΠΟΥΛΟΥ ΕΥΑΓΓΕΛΙΑ ΜΥΡΤΩ</t>
  </si>
  <si>
    <t>ΚΑΛΑΪΤΖΑΚΗ ΜΑΡΙΑ</t>
  </si>
  <si>
    <t>ΖΕΡΒΟΥ ΜΑΡΙΑ</t>
  </si>
  <si>
    <t>ΚΥΡΙΑΚΑΚΗ - ΜΕΣΣΑΡΙΤΑΚΗ ΒΑΡΒΑΡΑ - ΜΥΡΤΩ</t>
  </si>
  <si>
    <t>ΠΥΡΟΒΟΛΑΚΗ ΕΛΕΑΝΝΑ</t>
  </si>
  <si>
    <t>Καλλιτεχνικό Γυμνάσιο Κερατσινίου-Δραπετσώνας</t>
  </si>
  <si>
    <t>ΜΠΟΥΜΠΑΚΗ ΑΡΙΣΤΕΑ</t>
  </si>
  <si>
    <t>ΠΑΝΟΥΡΓΙΑ ΜΑΡΙΑΝΝΑ</t>
  </si>
  <si>
    <t>ΠΑΝΔΡΑΚΛΑΚΗ ΜΑΓΔΑΛΗΝΗ</t>
  </si>
  <si>
    <t>ΛΟΥΚΑΤΟΣ ΠΑΝΑΓΙΩΤΗΣ</t>
  </si>
  <si>
    <t>ΑΜΕΡΙΚΑΝΟΥ ΕΡΑΣΜΙΑ (ΕΜΥ)</t>
  </si>
  <si>
    <t>ΛΙΝΤΖΕΡΑΚΟΥ ΕΛΙΣΣΑΒΕΤ</t>
  </si>
  <si>
    <t>ΠΑΠΑΝΑΣΤΑΣΙΟΥ ΑΦΡΟΔΙΤΗ</t>
  </si>
  <si>
    <t>ΕΡΕΝΙΔΟΥ ΜΑΡΙΑ</t>
  </si>
  <si>
    <t>ΜΑΝΤΟΥΚΟΥ ΜΑΡΙΑ</t>
  </si>
  <si>
    <t>ΚΑΒΟΥΡΗ ΔΕΣΠΟΙΝΑ</t>
  </si>
  <si>
    <t>ΚΩΝΣΤΑΝΤΟΠΟΥΛΟΥ ΕΛΕΝΗ</t>
  </si>
  <si>
    <t>ΚΑΣΜΕΡΙΔΟΥ ΑΙΚΑΤΕΡΙΝΗ</t>
  </si>
  <si>
    <t>ΠΑΠΑΝΙΚΟΛΑΟΥ ΓΕΩΡΓΙΑ</t>
  </si>
  <si>
    <t>ΑΛΕΞΑΝΔΡΑΚΗ ΒΑΣΙΛΙΚΗ ΜΑΡΙΑ</t>
  </si>
  <si>
    <t>ΜΗΤΣΙΟΥ ΑΙΚΑΤΕΡΙΝΗ</t>
  </si>
  <si>
    <t>ΣΑΚΕΛΛΑΡΗ ΝΕΚΤΑΡΙΑ</t>
  </si>
  <si>
    <t>Καλλιτεχνικό Γυμνάσιο Κοζάνης</t>
  </si>
  <si>
    <t>Καλλιτεχνικό Γυμνάσιο Περιστερίου</t>
  </si>
  <si>
    <t>ΒΑΚΑΛΗ ΕΛΕΝΗ</t>
  </si>
  <si>
    <t>ΑΝΥΦΑΝΤΑΚΗ ΑΝΝΑ- ΠΕΡΣΕΦΟΝΗ</t>
  </si>
  <si>
    <t>ΜΟΥΣΤΑΚΑ ΜΑΡΙΑ</t>
  </si>
  <si>
    <t xml:space="preserve">ΜΟΡΙΑ </t>
  </si>
  <si>
    <t>ΣΤΟΥΣ ΥΠΟΨΗΦΙΟΥΣ ΕΧΕΙ ΠΡΟΣΤΕΘΕΙ ΈΝΑ ΕΠΙΠΛΕΟΝ ΜΟΡΙΟ ΓΙΑ ΤΗΝ ΠΡΩΤΗ ΤΟΥΣ ΕΠΙΛΟΓΗ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</si>
</sst>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2" xfId="0" applyFill="1" applyBorder="1" applyAlignment="1"/>
    <xf numFmtId="0" fontId="0" fillId="0" borderId="2" xfId="0" applyFont="1" applyBorder="1" applyAlignment="1">
      <alignment horizontal="center"/>
    </xf>
    <xf numFmtId="0" fontId="1" fillId="0" borderId="2" xfId="0" applyFont="1" applyBorder="1" applyAlignment="1"/>
    <xf numFmtId="0" fontId="3" fillId="0" borderId="0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workbookViewId="0">
      <selection activeCell="A18" sqref="A18"/>
    </sheetView>
  </sheetViews>
  <sheetFormatPr defaultRowHeight="15" x14ac:dyDescent="0.25"/>
  <cols>
    <col min="1" max="1" width="72.7109375" bestFit="1" customWidth="1"/>
    <col min="2" max="2" width="26.5703125" bestFit="1" customWidth="1"/>
    <col min="3" max="3" width="25.285156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61</v>
      </c>
    </row>
    <row r="2" spans="1:4" x14ac:dyDescent="0.25">
      <c r="A2" s="2" t="s">
        <v>3</v>
      </c>
      <c r="B2" s="3" t="s">
        <v>4</v>
      </c>
      <c r="C2" s="4" t="s">
        <v>5</v>
      </c>
      <c r="D2" s="5">
        <f>27.5+1</f>
        <v>28.5</v>
      </c>
    </row>
    <row r="3" spans="1:4" x14ac:dyDescent="0.25">
      <c r="A3" s="2" t="s">
        <v>3</v>
      </c>
      <c r="B3" s="3" t="s">
        <v>4</v>
      </c>
      <c r="C3" s="4" t="s">
        <v>6</v>
      </c>
      <c r="D3" s="5">
        <f>22+1</f>
        <v>23</v>
      </c>
    </row>
    <row r="4" spans="1:4" x14ac:dyDescent="0.25">
      <c r="A4" s="2" t="s">
        <v>3</v>
      </c>
      <c r="B4" s="3" t="s">
        <v>4</v>
      </c>
      <c r="C4" s="4" t="s">
        <v>7</v>
      </c>
      <c r="D4" s="5">
        <f>20+1</f>
        <v>21</v>
      </c>
    </row>
    <row r="5" spans="1:4" x14ac:dyDescent="0.25">
      <c r="A5" s="2" t="s">
        <v>3</v>
      </c>
      <c r="B5" s="3" t="s">
        <v>4</v>
      </c>
      <c r="C5" s="4" t="s">
        <v>9</v>
      </c>
      <c r="D5" s="5">
        <f>18+1</f>
        <v>19</v>
      </c>
    </row>
    <row r="6" spans="1:4" x14ac:dyDescent="0.25">
      <c r="A6" s="2" t="s">
        <v>3</v>
      </c>
      <c r="B6" s="3" t="s">
        <v>4</v>
      </c>
      <c r="C6" s="4" t="s">
        <v>8</v>
      </c>
      <c r="D6" s="5">
        <v>18</v>
      </c>
    </row>
    <row r="7" spans="1:4" x14ac:dyDescent="0.25">
      <c r="A7" s="2" t="s">
        <v>3</v>
      </c>
      <c r="B7" s="3" t="s">
        <v>4</v>
      </c>
      <c r="C7" s="4" t="s">
        <v>10</v>
      </c>
      <c r="D7" s="5">
        <f>15+1</f>
        <v>16</v>
      </c>
    </row>
    <row r="8" spans="1:4" x14ac:dyDescent="0.25">
      <c r="A8" s="2" t="s">
        <v>3</v>
      </c>
      <c r="B8" s="3" t="s">
        <v>4</v>
      </c>
      <c r="C8" s="4" t="s">
        <v>15</v>
      </c>
      <c r="D8" s="5">
        <f>14+1</f>
        <v>15</v>
      </c>
    </row>
    <row r="9" spans="1:4" x14ac:dyDescent="0.25">
      <c r="A9" s="2" t="s">
        <v>3</v>
      </c>
      <c r="B9" s="3" t="s">
        <v>4</v>
      </c>
      <c r="C9" s="4" t="s">
        <v>13</v>
      </c>
      <c r="D9" s="5">
        <f>12+1</f>
        <v>13</v>
      </c>
    </row>
    <row r="10" spans="1:4" x14ac:dyDescent="0.25">
      <c r="A10" s="2" t="s">
        <v>3</v>
      </c>
      <c r="B10" s="3" t="s">
        <v>4</v>
      </c>
      <c r="C10" s="4" t="s">
        <v>14</v>
      </c>
      <c r="D10" s="5">
        <f>12+1</f>
        <v>13</v>
      </c>
    </row>
    <row r="11" spans="1:4" x14ac:dyDescent="0.25">
      <c r="A11" s="2" t="s">
        <v>3</v>
      </c>
      <c r="B11" s="3" t="s">
        <v>4</v>
      </c>
      <c r="C11" s="4" t="s">
        <v>12</v>
      </c>
      <c r="D11" s="5">
        <v>12.5</v>
      </c>
    </row>
    <row r="12" spans="1:4" x14ac:dyDescent="0.25">
      <c r="A12" s="37" t="s">
        <v>62</v>
      </c>
      <c r="B12" s="38"/>
      <c r="C12" s="38"/>
      <c r="D12" s="39"/>
    </row>
  </sheetData>
  <sortState ref="C2:D12">
    <sortCondition descending="1" ref="D2:D12"/>
  </sortState>
  <mergeCells count="1">
    <mergeCell ref="A12:D12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workbookViewId="0">
      <selection activeCell="A34" sqref="A34"/>
    </sheetView>
  </sheetViews>
  <sheetFormatPr defaultRowHeight="15" x14ac:dyDescent="0.25"/>
  <cols>
    <col min="1" max="1" width="54.85546875" bestFit="1" customWidth="1"/>
    <col min="2" max="2" width="26.5703125" bestFit="1" customWidth="1"/>
    <col min="3" max="3" width="28.140625" bestFit="1" customWidth="1"/>
    <col min="4" max="4" width="20.42578125" bestFit="1" customWidth="1"/>
  </cols>
  <sheetData>
    <row r="1" spans="1:4" x14ac:dyDescent="0.25">
      <c r="A1" s="6" t="s">
        <v>0</v>
      </c>
      <c r="B1" s="6" t="s">
        <v>1</v>
      </c>
      <c r="C1" s="6" t="s">
        <v>2</v>
      </c>
      <c r="D1" s="6" t="s">
        <v>61</v>
      </c>
    </row>
    <row r="2" spans="1:4" x14ac:dyDescent="0.25">
      <c r="A2" s="7" t="s">
        <v>16</v>
      </c>
      <c r="B2" s="8" t="s">
        <v>4</v>
      </c>
      <c r="C2" s="9" t="s">
        <v>17</v>
      </c>
      <c r="D2" s="10">
        <v>25</v>
      </c>
    </row>
    <row r="3" spans="1:4" x14ac:dyDescent="0.25">
      <c r="A3" s="7" t="s">
        <v>16</v>
      </c>
      <c r="B3" s="8" t="s">
        <v>4</v>
      </c>
      <c r="C3" s="9" t="s">
        <v>18</v>
      </c>
      <c r="D3" s="10">
        <f>24+1</f>
        <v>25</v>
      </c>
    </row>
    <row r="4" spans="1:4" x14ac:dyDescent="0.25">
      <c r="A4" s="7" t="s">
        <v>16</v>
      </c>
      <c r="B4" s="8" t="s">
        <v>4</v>
      </c>
      <c r="C4" s="9" t="s">
        <v>19</v>
      </c>
      <c r="D4" s="11">
        <f>22.5+1</f>
        <v>23.5</v>
      </c>
    </row>
    <row r="5" spans="1:4" x14ac:dyDescent="0.25">
      <c r="A5" s="7" t="s">
        <v>16</v>
      </c>
      <c r="B5" s="8" t="s">
        <v>4</v>
      </c>
      <c r="C5" s="9" t="s">
        <v>20</v>
      </c>
      <c r="D5" s="10">
        <v>22</v>
      </c>
    </row>
    <row r="6" spans="1:4" x14ac:dyDescent="0.25">
      <c r="A6" s="7" t="s">
        <v>16</v>
      </c>
      <c r="B6" s="8" t="s">
        <v>4</v>
      </c>
      <c r="C6" s="9" t="s">
        <v>21</v>
      </c>
      <c r="D6" s="10">
        <v>21</v>
      </c>
    </row>
    <row r="7" spans="1:4" x14ac:dyDescent="0.25">
      <c r="A7" s="7" t="s">
        <v>16</v>
      </c>
      <c r="B7" s="8" t="s">
        <v>4</v>
      </c>
      <c r="C7" s="9" t="s">
        <v>22</v>
      </c>
      <c r="D7" s="10">
        <v>18</v>
      </c>
    </row>
    <row r="8" spans="1:4" x14ac:dyDescent="0.25">
      <c r="A8" s="7" t="s">
        <v>16</v>
      </c>
      <c r="B8" s="8" t="s">
        <v>4</v>
      </c>
      <c r="C8" s="9" t="s">
        <v>23</v>
      </c>
      <c r="D8" s="10">
        <f>16+1</f>
        <v>17</v>
      </c>
    </row>
    <row r="9" spans="1:4" x14ac:dyDescent="0.25">
      <c r="A9" s="7" t="s">
        <v>16</v>
      </c>
      <c r="B9" s="8" t="s">
        <v>4</v>
      </c>
      <c r="C9" s="9" t="s">
        <v>24</v>
      </c>
      <c r="D9" s="10">
        <f>14+1</f>
        <v>15</v>
      </c>
    </row>
    <row r="10" spans="1:4" x14ac:dyDescent="0.25">
      <c r="A10" s="7" t="s">
        <v>16</v>
      </c>
      <c r="B10" s="8" t="s">
        <v>4</v>
      </c>
      <c r="C10" s="9" t="s">
        <v>27</v>
      </c>
      <c r="D10" s="10">
        <f>13.5+1</f>
        <v>14.5</v>
      </c>
    </row>
    <row r="11" spans="1:4" x14ac:dyDescent="0.25">
      <c r="A11" s="7" t="s">
        <v>16</v>
      </c>
      <c r="B11" s="8" t="s">
        <v>4</v>
      </c>
      <c r="C11" s="9" t="s">
        <v>25</v>
      </c>
      <c r="D11" s="10">
        <v>13</v>
      </c>
    </row>
    <row r="12" spans="1:4" x14ac:dyDescent="0.25">
      <c r="A12" s="7" t="s">
        <v>16</v>
      </c>
      <c r="B12" s="8" t="s">
        <v>4</v>
      </c>
      <c r="C12" s="9" t="s">
        <v>26</v>
      </c>
      <c r="D12" s="10">
        <v>13</v>
      </c>
    </row>
    <row r="13" spans="1:4" x14ac:dyDescent="0.25">
      <c r="A13" s="7" t="s">
        <v>16</v>
      </c>
      <c r="B13" s="8" t="s">
        <v>4</v>
      </c>
      <c r="C13" s="9" t="s">
        <v>28</v>
      </c>
      <c r="D13" s="10">
        <v>10</v>
      </c>
    </row>
    <row r="14" spans="1:4" x14ac:dyDescent="0.25">
      <c r="A14" s="7" t="s">
        <v>16</v>
      </c>
      <c r="B14" s="8" t="s">
        <v>4</v>
      </c>
      <c r="C14" s="9" t="s">
        <v>29</v>
      </c>
      <c r="D14" s="10">
        <f>7+1</f>
        <v>8</v>
      </c>
    </row>
    <row r="15" spans="1:4" x14ac:dyDescent="0.25">
      <c r="A15" s="7" t="s">
        <v>16</v>
      </c>
      <c r="B15" s="8" t="s">
        <v>4</v>
      </c>
      <c r="C15" s="9" t="s">
        <v>30</v>
      </c>
      <c r="D15" s="10">
        <v>7</v>
      </c>
    </row>
    <row r="16" spans="1:4" x14ac:dyDescent="0.25">
      <c r="A16" s="7" t="s">
        <v>16</v>
      </c>
      <c r="B16" s="8" t="s">
        <v>4</v>
      </c>
      <c r="C16" s="9" t="s">
        <v>31</v>
      </c>
      <c r="D16" s="10">
        <v>6.5</v>
      </c>
    </row>
    <row r="17" spans="1:4" x14ac:dyDescent="0.25">
      <c r="A17" s="7" t="s">
        <v>16</v>
      </c>
      <c r="B17" s="8" t="s">
        <v>4</v>
      </c>
      <c r="C17" s="9" t="s">
        <v>32</v>
      </c>
      <c r="D17" s="10">
        <v>6</v>
      </c>
    </row>
    <row r="18" spans="1:4" x14ac:dyDescent="0.25">
      <c r="A18" s="37" t="s">
        <v>62</v>
      </c>
      <c r="B18" s="38"/>
      <c r="C18" s="38"/>
      <c r="D18" s="39"/>
    </row>
  </sheetData>
  <sortState ref="C2:D18">
    <sortCondition descending="1" ref="D2:D18"/>
  </sortState>
  <mergeCells count="1">
    <mergeCell ref="A18:D1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workbookViewId="0">
      <selection activeCell="A31" sqref="A31"/>
    </sheetView>
  </sheetViews>
  <sheetFormatPr defaultRowHeight="15" x14ac:dyDescent="0.25"/>
  <cols>
    <col min="1" max="1" width="63.140625" bestFit="1" customWidth="1"/>
    <col min="2" max="2" width="26.5703125" bestFit="1" customWidth="1"/>
    <col min="3" max="3" width="42.85546875" bestFit="1" customWidth="1"/>
    <col min="4" max="4" width="8.7109375" bestFit="1" customWidth="1"/>
  </cols>
  <sheetData>
    <row r="1" spans="1:4" x14ac:dyDescent="0.25">
      <c r="A1" s="12" t="s">
        <v>0</v>
      </c>
      <c r="B1" s="12" t="s">
        <v>1</v>
      </c>
      <c r="C1" s="12" t="s">
        <v>2</v>
      </c>
      <c r="D1" s="12" t="s">
        <v>61</v>
      </c>
    </row>
    <row r="2" spans="1:4" x14ac:dyDescent="0.25">
      <c r="A2" s="13" t="s">
        <v>33</v>
      </c>
      <c r="B2" s="14" t="s">
        <v>4</v>
      </c>
      <c r="C2" s="15" t="s">
        <v>34</v>
      </c>
      <c r="D2" s="16">
        <f>20+1</f>
        <v>21</v>
      </c>
    </row>
    <row r="3" spans="1:4" x14ac:dyDescent="0.25">
      <c r="A3" s="13" t="s">
        <v>33</v>
      </c>
      <c r="B3" s="14" t="s">
        <v>4</v>
      </c>
      <c r="C3" s="15" t="s">
        <v>35</v>
      </c>
      <c r="D3" s="16">
        <f>19+1</f>
        <v>20</v>
      </c>
    </row>
    <row r="4" spans="1:4" x14ac:dyDescent="0.25">
      <c r="A4" s="13" t="s">
        <v>33</v>
      </c>
      <c r="B4" s="14" t="s">
        <v>4</v>
      </c>
      <c r="C4" s="15" t="s">
        <v>36</v>
      </c>
      <c r="D4" s="16">
        <f>18+1</f>
        <v>19</v>
      </c>
    </row>
    <row r="5" spans="1:4" x14ac:dyDescent="0.25">
      <c r="A5" s="13" t="s">
        <v>33</v>
      </c>
      <c r="B5" s="14" t="s">
        <v>4</v>
      </c>
      <c r="C5" s="15" t="s">
        <v>37</v>
      </c>
      <c r="D5" s="16">
        <f>13+1</f>
        <v>14</v>
      </c>
    </row>
    <row r="6" spans="1:4" x14ac:dyDescent="0.25">
      <c r="A6" s="13" t="s">
        <v>33</v>
      </c>
      <c r="B6" s="14" t="s">
        <v>4</v>
      </c>
      <c r="C6" s="15" t="s">
        <v>26</v>
      </c>
      <c r="D6" s="16">
        <f>13+1</f>
        <v>14</v>
      </c>
    </row>
    <row r="7" spans="1:4" x14ac:dyDescent="0.25">
      <c r="A7" s="13" t="s">
        <v>33</v>
      </c>
      <c r="B7" s="14" t="s">
        <v>4</v>
      </c>
      <c r="C7" s="15" t="s">
        <v>12</v>
      </c>
      <c r="D7" s="16">
        <f>12.5+1</f>
        <v>13.5</v>
      </c>
    </row>
    <row r="8" spans="1:4" x14ac:dyDescent="0.25">
      <c r="A8" s="13" t="s">
        <v>33</v>
      </c>
      <c r="B8" s="14" t="s">
        <v>4</v>
      </c>
      <c r="C8" s="15" t="s">
        <v>38</v>
      </c>
      <c r="D8" s="16">
        <f>10+1</f>
        <v>11</v>
      </c>
    </row>
    <row r="9" spans="1:4" x14ac:dyDescent="0.25">
      <c r="A9" s="37" t="s">
        <v>62</v>
      </c>
      <c r="B9" s="38"/>
      <c r="C9" s="38"/>
      <c r="D9" s="39"/>
    </row>
  </sheetData>
  <sortState ref="C2:D8">
    <sortCondition descending="1" ref="D2:D8"/>
  </sortState>
  <mergeCells count="1">
    <mergeCell ref="A9:D9"/>
  </mergeCells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workbookViewId="0">
      <selection activeCell="B32" sqref="B32"/>
    </sheetView>
  </sheetViews>
  <sheetFormatPr defaultRowHeight="15" x14ac:dyDescent="0.25"/>
  <cols>
    <col min="1" max="1" width="46.85546875" bestFit="1" customWidth="1"/>
    <col min="2" max="2" width="26.5703125" bestFit="1" customWidth="1"/>
    <col min="3" max="3" width="30.140625" bestFit="1" customWidth="1"/>
    <col min="4" max="4" width="20.42578125" bestFit="1" customWidth="1"/>
  </cols>
  <sheetData>
    <row r="1" spans="1:4" x14ac:dyDescent="0.25">
      <c r="A1" s="17" t="s">
        <v>0</v>
      </c>
      <c r="B1" s="17" t="s">
        <v>1</v>
      </c>
      <c r="C1" s="17" t="s">
        <v>2</v>
      </c>
      <c r="D1" s="17" t="s">
        <v>61</v>
      </c>
    </row>
    <row r="2" spans="1:4" x14ac:dyDescent="0.25">
      <c r="A2" s="18" t="s">
        <v>39</v>
      </c>
      <c r="B2" s="19" t="s">
        <v>4</v>
      </c>
      <c r="C2" s="20" t="s">
        <v>40</v>
      </c>
      <c r="D2" s="21">
        <f>21+1</f>
        <v>22</v>
      </c>
    </row>
    <row r="3" spans="1:4" x14ac:dyDescent="0.25">
      <c r="A3" s="18" t="s">
        <v>39</v>
      </c>
      <c r="B3" s="19" t="s">
        <v>4</v>
      </c>
      <c r="C3" s="20" t="s">
        <v>41</v>
      </c>
      <c r="D3" s="21">
        <f>20.5+1</f>
        <v>21.5</v>
      </c>
    </row>
    <row r="4" spans="1:4" x14ac:dyDescent="0.25">
      <c r="A4" s="18" t="s">
        <v>39</v>
      </c>
      <c r="B4" s="19" t="s">
        <v>4</v>
      </c>
      <c r="C4" s="20" t="s">
        <v>43</v>
      </c>
      <c r="D4" s="21">
        <f>20+1</f>
        <v>21</v>
      </c>
    </row>
    <row r="5" spans="1:4" x14ac:dyDescent="0.25">
      <c r="A5" s="18" t="s">
        <v>39</v>
      </c>
      <c r="B5" s="19" t="s">
        <v>4</v>
      </c>
      <c r="C5" s="20" t="s">
        <v>42</v>
      </c>
      <c r="D5" s="21">
        <v>20</v>
      </c>
    </row>
    <row r="6" spans="1:4" x14ac:dyDescent="0.25">
      <c r="A6" s="18" t="s">
        <v>39</v>
      </c>
      <c r="B6" s="19" t="s">
        <v>4</v>
      </c>
      <c r="C6" s="20" t="s">
        <v>44</v>
      </c>
      <c r="D6" s="21">
        <f>18.5+1</f>
        <v>19.5</v>
      </c>
    </row>
    <row r="7" spans="1:4" x14ac:dyDescent="0.25">
      <c r="A7" s="18" t="s">
        <v>39</v>
      </c>
      <c r="B7" s="19" t="s">
        <v>4</v>
      </c>
      <c r="C7" s="20" t="s">
        <v>45</v>
      </c>
      <c r="D7" s="21">
        <v>18</v>
      </c>
    </row>
    <row r="8" spans="1:4" x14ac:dyDescent="0.25">
      <c r="A8" s="18" t="s">
        <v>39</v>
      </c>
      <c r="B8" s="19" t="s">
        <v>4</v>
      </c>
      <c r="C8" s="20" t="s">
        <v>46</v>
      </c>
      <c r="D8" s="21">
        <f>15+1</f>
        <v>16</v>
      </c>
    </row>
    <row r="9" spans="1:4" x14ac:dyDescent="0.25">
      <c r="A9" s="18" t="s">
        <v>39</v>
      </c>
      <c r="B9" s="19" t="s">
        <v>4</v>
      </c>
      <c r="C9" s="20" t="s">
        <v>24</v>
      </c>
      <c r="D9" s="21">
        <v>14</v>
      </c>
    </row>
    <row r="10" spans="1:4" x14ac:dyDescent="0.25">
      <c r="A10" s="18" t="s">
        <v>39</v>
      </c>
      <c r="B10" s="19" t="s">
        <v>4</v>
      </c>
      <c r="C10" s="20" t="s">
        <v>11</v>
      </c>
      <c r="D10" s="21">
        <v>13</v>
      </c>
    </row>
    <row r="11" spans="1:4" x14ac:dyDescent="0.25">
      <c r="A11" s="18" t="s">
        <v>39</v>
      </c>
      <c r="B11" s="19" t="s">
        <v>4</v>
      </c>
      <c r="C11" s="20" t="s">
        <v>47</v>
      </c>
      <c r="D11" s="21">
        <f>12+1</f>
        <v>13</v>
      </c>
    </row>
    <row r="12" spans="1:4" x14ac:dyDescent="0.25">
      <c r="A12" s="18" t="s">
        <v>39</v>
      </c>
      <c r="B12" s="19" t="s">
        <v>4</v>
      </c>
      <c r="C12" s="20" t="s">
        <v>48</v>
      </c>
      <c r="D12" s="21">
        <f>12+1</f>
        <v>13</v>
      </c>
    </row>
    <row r="13" spans="1:4" x14ac:dyDescent="0.25">
      <c r="A13" s="18" t="s">
        <v>39</v>
      </c>
      <c r="B13" s="19" t="s">
        <v>4</v>
      </c>
      <c r="C13" s="20" t="s">
        <v>28</v>
      </c>
      <c r="D13" s="21">
        <f>10+1</f>
        <v>11</v>
      </c>
    </row>
    <row r="14" spans="1:4" x14ac:dyDescent="0.25">
      <c r="A14" s="18" t="s">
        <v>39</v>
      </c>
      <c r="B14" s="19" t="s">
        <v>4</v>
      </c>
      <c r="C14" s="20" t="s">
        <v>49</v>
      </c>
      <c r="D14" s="21">
        <v>10</v>
      </c>
    </row>
    <row r="15" spans="1:4" x14ac:dyDescent="0.25">
      <c r="A15" s="18" t="s">
        <v>39</v>
      </c>
      <c r="B15" s="19" t="s">
        <v>4</v>
      </c>
      <c r="C15" s="20" t="s">
        <v>51</v>
      </c>
      <c r="D15" s="21">
        <f>9+1</f>
        <v>10</v>
      </c>
    </row>
    <row r="16" spans="1:4" x14ac:dyDescent="0.25">
      <c r="A16" s="18" t="s">
        <v>39</v>
      </c>
      <c r="B16" s="19" t="s">
        <v>4</v>
      </c>
      <c r="C16" s="20" t="s">
        <v>50</v>
      </c>
      <c r="D16" s="21">
        <v>9.5</v>
      </c>
    </row>
    <row r="17" spans="1:4" x14ac:dyDescent="0.25">
      <c r="A17" s="18" t="s">
        <v>39</v>
      </c>
      <c r="B17" s="19" t="s">
        <v>4</v>
      </c>
      <c r="C17" s="20" t="s">
        <v>52</v>
      </c>
      <c r="D17" s="21">
        <f>7+1</f>
        <v>8</v>
      </c>
    </row>
    <row r="18" spans="1:4" x14ac:dyDescent="0.25">
      <c r="A18" s="18" t="s">
        <v>39</v>
      </c>
      <c r="B18" s="19" t="s">
        <v>4</v>
      </c>
      <c r="C18" s="20" t="s">
        <v>54</v>
      </c>
      <c r="D18" s="21">
        <f>6+1</f>
        <v>7</v>
      </c>
    </row>
    <row r="19" spans="1:4" x14ac:dyDescent="0.25">
      <c r="A19" s="18" t="s">
        <v>39</v>
      </c>
      <c r="B19" s="19" t="s">
        <v>4</v>
      </c>
      <c r="C19" s="20" t="s">
        <v>53</v>
      </c>
      <c r="D19" s="21">
        <v>6</v>
      </c>
    </row>
    <row r="20" spans="1:4" x14ac:dyDescent="0.25">
      <c r="A20" s="18" t="s">
        <v>39</v>
      </c>
      <c r="B20" s="19" t="s">
        <v>4</v>
      </c>
      <c r="C20" s="20" t="s">
        <v>55</v>
      </c>
      <c r="D20" s="21">
        <v>6</v>
      </c>
    </row>
    <row r="21" spans="1:4" x14ac:dyDescent="0.25">
      <c r="A21" s="37" t="s">
        <v>62</v>
      </c>
      <c r="B21" s="38"/>
      <c r="C21" s="38"/>
      <c r="D21" s="39"/>
    </row>
    <row r="22" spans="1:4" x14ac:dyDescent="0.25">
      <c r="A22" s="18"/>
      <c r="B22" s="19"/>
      <c r="C22" s="33"/>
      <c r="D22" s="11"/>
    </row>
  </sheetData>
  <sortState ref="C2:D22">
    <sortCondition descending="1" ref="D2:D22"/>
  </sortState>
  <mergeCells count="1">
    <mergeCell ref="A21:D2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workbookViewId="0">
      <selection activeCell="C33" sqref="C33"/>
    </sheetView>
  </sheetViews>
  <sheetFormatPr defaultRowHeight="15" x14ac:dyDescent="0.25"/>
  <cols>
    <col min="1" max="1" width="29.42578125" bestFit="1" customWidth="1"/>
    <col min="2" max="2" width="26.5703125" bestFit="1" customWidth="1"/>
    <col min="3" max="3" width="24.5703125" bestFit="1" customWidth="1"/>
    <col min="4" max="4" width="8.7109375" bestFit="1" customWidth="1"/>
  </cols>
  <sheetData>
    <row r="1" spans="1:4" x14ac:dyDescent="0.25">
      <c r="A1" s="26" t="s">
        <v>0</v>
      </c>
      <c r="B1" s="26" t="s">
        <v>1</v>
      </c>
      <c r="C1" s="26" t="s">
        <v>2</v>
      </c>
      <c r="D1" s="26" t="s">
        <v>61</v>
      </c>
    </row>
    <row r="2" spans="1:4" x14ac:dyDescent="0.25">
      <c r="A2" s="22" t="s">
        <v>56</v>
      </c>
      <c r="B2" s="23" t="s">
        <v>4</v>
      </c>
      <c r="C2" s="24" t="s">
        <v>8</v>
      </c>
      <c r="D2" s="25">
        <f>18+1</f>
        <v>19</v>
      </c>
    </row>
    <row r="3" spans="1:4" x14ac:dyDescent="0.25">
      <c r="A3" s="22" t="s">
        <v>56</v>
      </c>
      <c r="B3" s="23" t="s">
        <v>4</v>
      </c>
      <c r="C3" s="24" t="s">
        <v>15</v>
      </c>
      <c r="D3" s="25">
        <v>14</v>
      </c>
    </row>
    <row r="4" spans="1:4" x14ac:dyDescent="0.25">
      <c r="A4" s="22" t="s">
        <v>56</v>
      </c>
      <c r="B4" s="23" t="s">
        <v>4</v>
      </c>
      <c r="C4" s="24" t="s">
        <v>14</v>
      </c>
      <c r="D4" s="25">
        <v>12</v>
      </c>
    </row>
    <row r="5" spans="1:4" x14ac:dyDescent="0.25">
      <c r="A5" s="37" t="s">
        <v>62</v>
      </c>
      <c r="B5" s="38"/>
      <c r="C5" s="38"/>
      <c r="D5" s="39"/>
    </row>
  </sheetData>
  <sortState ref="C2:D4">
    <sortCondition descending="1" ref="D2:D4"/>
  </sortState>
  <mergeCells count="1">
    <mergeCell ref="A5:D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workbookViewId="0">
      <selection activeCell="D34" sqref="D34"/>
    </sheetView>
  </sheetViews>
  <sheetFormatPr defaultRowHeight="15" x14ac:dyDescent="0.25"/>
  <cols>
    <col min="1" max="1" width="33.28515625" bestFit="1" customWidth="1"/>
    <col min="2" max="2" width="26.5703125" bestFit="1" customWidth="1"/>
    <col min="3" max="3" width="32.5703125" bestFit="1" customWidth="1"/>
    <col min="4" max="4" width="20.42578125" bestFit="1" customWidth="1"/>
  </cols>
  <sheetData>
    <row r="1" spans="1:4" x14ac:dyDescent="0.25">
      <c r="A1" s="30" t="s">
        <v>0</v>
      </c>
      <c r="B1" s="30" t="s">
        <v>1</v>
      </c>
      <c r="C1" s="30" t="s">
        <v>2</v>
      </c>
      <c r="D1" s="30" t="s">
        <v>61</v>
      </c>
    </row>
    <row r="2" spans="1:4" x14ac:dyDescent="0.25">
      <c r="A2" s="27" t="s">
        <v>57</v>
      </c>
      <c r="B2" s="28" t="s">
        <v>4</v>
      </c>
      <c r="C2" s="29" t="s">
        <v>17</v>
      </c>
      <c r="D2" s="34">
        <f>25+1</f>
        <v>26</v>
      </c>
    </row>
    <row r="3" spans="1:4" x14ac:dyDescent="0.25">
      <c r="A3" s="28" t="s">
        <v>57</v>
      </c>
      <c r="B3" s="28" t="s">
        <v>4</v>
      </c>
      <c r="C3" s="29" t="s">
        <v>20</v>
      </c>
      <c r="D3" s="34">
        <f>22+1</f>
        <v>23</v>
      </c>
    </row>
    <row r="4" spans="1:4" x14ac:dyDescent="0.25">
      <c r="A4" s="28" t="s">
        <v>57</v>
      </c>
      <c r="B4" s="28" t="s">
        <v>4</v>
      </c>
      <c r="C4" s="29" t="s">
        <v>19</v>
      </c>
      <c r="D4" s="32">
        <v>22.5</v>
      </c>
    </row>
    <row r="5" spans="1:4" x14ac:dyDescent="0.25">
      <c r="A5" s="28" t="s">
        <v>57</v>
      </c>
      <c r="B5" s="28" t="s">
        <v>4</v>
      </c>
      <c r="C5" s="29" t="s">
        <v>21</v>
      </c>
      <c r="D5" s="34">
        <f>21+1</f>
        <v>22</v>
      </c>
    </row>
    <row r="6" spans="1:4" x14ac:dyDescent="0.25">
      <c r="A6" s="28" t="s">
        <v>57</v>
      </c>
      <c r="B6" s="28" t="s">
        <v>4</v>
      </c>
      <c r="C6" s="29" t="s">
        <v>40</v>
      </c>
      <c r="D6" s="31">
        <v>21</v>
      </c>
    </row>
    <row r="7" spans="1:4" x14ac:dyDescent="0.25">
      <c r="A7" s="28" t="s">
        <v>57</v>
      </c>
      <c r="B7" s="28" t="s">
        <v>4</v>
      </c>
      <c r="C7" s="29" t="s">
        <v>42</v>
      </c>
      <c r="D7" s="34">
        <f>20+1</f>
        <v>21</v>
      </c>
    </row>
    <row r="8" spans="1:4" x14ac:dyDescent="0.25">
      <c r="A8" s="28" t="s">
        <v>57</v>
      </c>
      <c r="B8" s="28" t="s">
        <v>4</v>
      </c>
      <c r="C8" s="29" t="s">
        <v>41</v>
      </c>
      <c r="D8" s="31">
        <v>20.5</v>
      </c>
    </row>
    <row r="9" spans="1:4" x14ac:dyDescent="0.25">
      <c r="A9" s="28" t="s">
        <v>57</v>
      </c>
      <c r="B9" s="28" t="s">
        <v>4</v>
      </c>
      <c r="C9" s="29" t="s">
        <v>43</v>
      </c>
      <c r="D9" s="31">
        <v>20</v>
      </c>
    </row>
    <row r="10" spans="1:4" x14ac:dyDescent="0.25">
      <c r="A10" s="28" t="s">
        <v>57</v>
      </c>
      <c r="B10" s="28" t="s">
        <v>4</v>
      </c>
      <c r="C10" s="35" t="s">
        <v>58</v>
      </c>
      <c r="D10" s="34">
        <f>18+1</f>
        <v>19</v>
      </c>
    </row>
    <row r="11" spans="1:4" x14ac:dyDescent="0.25">
      <c r="A11" s="28" t="s">
        <v>57</v>
      </c>
      <c r="B11" s="28" t="s">
        <v>4</v>
      </c>
      <c r="C11" s="36" t="s">
        <v>22</v>
      </c>
      <c r="D11" s="34">
        <f>18+1</f>
        <v>19</v>
      </c>
    </row>
    <row r="12" spans="1:4" x14ac:dyDescent="0.25">
      <c r="A12" s="28" t="s">
        <v>57</v>
      </c>
      <c r="B12" s="28" t="s">
        <v>4</v>
      </c>
      <c r="C12" s="29" t="s">
        <v>45</v>
      </c>
      <c r="D12" s="34">
        <f>18+1</f>
        <v>19</v>
      </c>
    </row>
    <row r="13" spans="1:4" x14ac:dyDescent="0.25">
      <c r="A13" s="28" t="s">
        <v>57</v>
      </c>
      <c r="B13" s="28" t="s">
        <v>4</v>
      </c>
      <c r="C13" s="29" t="s">
        <v>44</v>
      </c>
      <c r="D13" s="31">
        <v>18.5</v>
      </c>
    </row>
    <row r="14" spans="1:4" x14ac:dyDescent="0.25">
      <c r="A14" s="28" t="s">
        <v>57</v>
      </c>
      <c r="B14" s="28" t="s">
        <v>4</v>
      </c>
      <c r="C14" s="29" t="s">
        <v>23</v>
      </c>
      <c r="D14" s="31">
        <v>16</v>
      </c>
    </row>
    <row r="15" spans="1:4" x14ac:dyDescent="0.25">
      <c r="A15" s="28" t="s">
        <v>57</v>
      </c>
      <c r="B15" s="28" t="s">
        <v>4</v>
      </c>
      <c r="C15" s="29" t="s">
        <v>46</v>
      </c>
      <c r="D15" s="31">
        <v>15</v>
      </c>
    </row>
    <row r="16" spans="1:4" x14ac:dyDescent="0.25">
      <c r="A16" s="28" t="s">
        <v>57</v>
      </c>
      <c r="B16" s="28" t="s">
        <v>4</v>
      </c>
      <c r="C16" s="29" t="s">
        <v>59</v>
      </c>
      <c r="D16" s="34">
        <f>14+1</f>
        <v>15</v>
      </c>
    </row>
    <row r="17" spans="1:4" x14ac:dyDescent="0.25">
      <c r="A17" s="28" t="s">
        <v>57</v>
      </c>
      <c r="B17" s="28" t="s">
        <v>4</v>
      </c>
      <c r="C17" s="29" t="s">
        <v>25</v>
      </c>
      <c r="D17" s="34">
        <f>13+1</f>
        <v>14</v>
      </c>
    </row>
    <row r="18" spans="1:4" x14ac:dyDescent="0.25">
      <c r="A18" s="27" t="s">
        <v>57</v>
      </c>
      <c r="B18" s="28" t="s">
        <v>4</v>
      </c>
      <c r="C18" s="29" t="s">
        <v>11</v>
      </c>
      <c r="D18" s="34">
        <f>13+1</f>
        <v>14</v>
      </c>
    </row>
    <row r="19" spans="1:4" x14ac:dyDescent="0.25">
      <c r="A19" s="28" t="s">
        <v>57</v>
      </c>
      <c r="B19" s="28" t="s">
        <v>4</v>
      </c>
      <c r="C19" s="29" t="s">
        <v>47</v>
      </c>
      <c r="D19" s="31">
        <v>12</v>
      </c>
    </row>
    <row r="20" spans="1:4" x14ac:dyDescent="0.25">
      <c r="A20" s="28" t="s">
        <v>57</v>
      </c>
      <c r="B20" s="28" t="s">
        <v>4</v>
      </c>
      <c r="C20" s="29" t="s">
        <v>13</v>
      </c>
      <c r="D20" s="31">
        <v>12</v>
      </c>
    </row>
    <row r="21" spans="1:4" x14ac:dyDescent="0.25">
      <c r="A21" s="28" t="s">
        <v>57</v>
      </c>
      <c r="B21" s="28" t="s">
        <v>4</v>
      </c>
      <c r="C21" s="29" t="s">
        <v>49</v>
      </c>
      <c r="D21" s="34">
        <f>10+1</f>
        <v>11</v>
      </c>
    </row>
    <row r="22" spans="1:4" x14ac:dyDescent="0.25">
      <c r="A22" s="28" t="s">
        <v>57</v>
      </c>
      <c r="B22" s="28" t="s">
        <v>4</v>
      </c>
      <c r="C22" s="29" t="s">
        <v>50</v>
      </c>
      <c r="D22" s="34">
        <f>9.5+1</f>
        <v>10.5</v>
      </c>
    </row>
    <row r="23" spans="1:4" x14ac:dyDescent="0.25">
      <c r="A23" s="28" t="s">
        <v>57</v>
      </c>
      <c r="B23" s="28" t="s">
        <v>4</v>
      </c>
      <c r="C23" s="29" t="s">
        <v>30</v>
      </c>
      <c r="D23" s="34">
        <f>7+1</f>
        <v>8</v>
      </c>
    </row>
    <row r="24" spans="1:4" x14ac:dyDescent="0.25">
      <c r="A24" s="28" t="s">
        <v>57</v>
      </c>
      <c r="B24" s="28" t="s">
        <v>4</v>
      </c>
      <c r="C24" s="29" t="s">
        <v>31</v>
      </c>
      <c r="D24" s="34">
        <f>6.5+1</f>
        <v>7.5</v>
      </c>
    </row>
    <row r="25" spans="1:4" x14ac:dyDescent="0.25">
      <c r="A25" s="27" t="s">
        <v>57</v>
      </c>
      <c r="B25" s="28" t="s">
        <v>4</v>
      </c>
      <c r="C25" s="29" t="s">
        <v>60</v>
      </c>
      <c r="D25" s="34">
        <f>6.5+1</f>
        <v>7.5</v>
      </c>
    </row>
    <row r="26" spans="1:4" x14ac:dyDescent="0.25">
      <c r="A26" s="28" t="s">
        <v>57</v>
      </c>
      <c r="B26" s="28" t="s">
        <v>4</v>
      </c>
      <c r="C26" s="29" t="s">
        <v>29</v>
      </c>
      <c r="D26" s="31">
        <v>7</v>
      </c>
    </row>
    <row r="27" spans="1:4" x14ac:dyDescent="0.25">
      <c r="A27" s="28" t="s">
        <v>57</v>
      </c>
      <c r="B27" s="28" t="s">
        <v>4</v>
      </c>
      <c r="C27" s="29" t="s">
        <v>52</v>
      </c>
      <c r="D27" s="31">
        <v>7</v>
      </c>
    </row>
    <row r="28" spans="1:4" x14ac:dyDescent="0.25">
      <c r="A28" s="28" t="s">
        <v>57</v>
      </c>
      <c r="B28" s="28" t="s">
        <v>4</v>
      </c>
      <c r="C28" s="29" t="s">
        <v>53</v>
      </c>
      <c r="D28" s="34">
        <f>6+1</f>
        <v>7</v>
      </c>
    </row>
    <row r="29" spans="1:4" x14ac:dyDescent="0.25">
      <c r="A29" s="28" t="s">
        <v>57</v>
      </c>
      <c r="B29" s="28" t="s">
        <v>4</v>
      </c>
      <c r="C29" s="29" t="s">
        <v>32</v>
      </c>
      <c r="D29" s="34">
        <f>6+1</f>
        <v>7</v>
      </c>
    </row>
    <row r="30" spans="1:4" x14ac:dyDescent="0.25">
      <c r="A30" s="27" t="s">
        <v>57</v>
      </c>
      <c r="B30" s="28" t="s">
        <v>4</v>
      </c>
      <c r="C30" s="29" t="s">
        <v>55</v>
      </c>
      <c r="D30" s="34">
        <f>6+1</f>
        <v>7</v>
      </c>
    </row>
    <row r="31" spans="1:4" x14ac:dyDescent="0.25">
      <c r="A31" s="37" t="s">
        <v>62</v>
      </c>
      <c r="B31" s="38"/>
      <c r="C31" s="38"/>
      <c r="D31" s="39"/>
    </row>
    <row r="32" spans="1:4" x14ac:dyDescent="0.25">
      <c r="A32" s="28"/>
      <c r="B32" s="28"/>
      <c r="C32" s="29"/>
      <c r="D32" s="31"/>
    </row>
  </sheetData>
  <sortState ref="C2:D32">
    <sortCondition descending="1" ref="D2:D32"/>
  </sortState>
  <mergeCells count="1">
    <mergeCell ref="A31:D3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6</vt:i4>
      </vt:variant>
    </vt:vector>
  </HeadingPairs>
  <TitlesOfParts>
    <vt:vector size="12" baseType="lpstr">
      <vt:lpstr>ΑΜΠΕΛΟΚΗΠΟΙ</vt:lpstr>
      <vt:lpstr>ΓΕΡΑΚΑΣ</vt:lpstr>
      <vt:lpstr>ΗΡΑΚΛΕΙΟ</vt:lpstr>
      <vt:lpstr>ΚΕΡΑΤΣΙΝΙ-ΔΡΑΠΕΤΣΩΝΑ</vt:lpstr>
      <vt:lpstr>ΚΟΖΑΝΗ</vt:lpstr>
      <vt:lpstr>ΠΕΡΙΣΤΕΡΙ</vt:lpstr>
      <vt:lpstr>ΑΜΠΕΛΟΚΗΠΟΙ!Print_Area</vt:lpstr>
      <vt:lpstr>ΓΕΡΑΚΑΣ!Print_Area</vt:lpstr>
      <vt:lpstr>ΗΡΑΚΛΕΙΟ!Print_Area</vt:lpstr>
      <vt:lpstr>'ΚΕΡΑΤΣΙΝΙ-ΔΡΑΠΕΤΣΩΝΑ'!Print_Area</vt:lpstr>
      <vt:lpstr>ΚΟΖΑΝΗ!Print_Area</vt:lpstr>
      <vt:lpstr>ΠΕΡΙΣΤΕΡΙ!Print_Area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Δημητριος Παπαπαναγιωτου</dc:creator>
  <cp:lastModifiedBy>Δημητριος Παπαπαναγιωτου</cp:lastModifiedBy>
  <cp:lastPrinted>2018-10-03T09:13:27Z</cp:lastPrinted>
  <dcterms:created xsi:type="dcterms:W3CDTF">2018-09-24T13:16:47Z</dcterms:created>
  <dcterms:modified xsi:type="dcterms:W3CDTF">2018-10-15T11:43:24Z</dcterms:modified>
</cp:coreProperties>
</file>