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95" windowHeight="11760" activeTab="5"/>
  </bookViews>
  <sheets>
    <sheet name="ΑΜΠΕΛΟΚΗΠΟΙ" sheetId="1" r:id="rId1"/>
    <sheet name="ΓΕΡΑΚΑΣ" sheetId="2" r:id="rId2"/>
    <sheet name="ΗΡΑΚΛΕΙΟ" sheetId="3" r:id="rId3"/>
    <sheet name="ΚΕΡΑΤΣΙΝΙ-ΔΡΑΠΕΤΣΩΝΑ" sheetId="4" r:id="rId4"/>
    <sheet name="ΚΟΖΑΝΗ" sheetId="5" r:id="rId5"/>
    <sheet name="ΠΕΡΙΣΤΕΡΙ" sheetId="6" r:id="rId6"/>
  </sheets>
  <definedNames>
    <definedName name="_xlnm.Print_Area" localSheetId="0">ΑΜΠΕΛΟΚΗΠΟΙ!$A$1:$E$14</definedName>
    <definedName name="_xlnm.Print_Area" localSheetId="1">ΓΕΡΑΚΑΣ!$A$1:$E$20</definedName>
    <definedName name="_xlnm.Print_Area" localSheetId="2">ΗΡΑΚΛΕΙΟ!$A$1:$D$9</definedName>
    <definedName name="_xlnm.Print_Area" localSheetId="3">'ΚΕΡΑΤΣΙΝΙ-ΔΡΑΠΕΤΣΩΝΑ'!$A$1:$D$21</definedName>
    <definedName name="_xlnm.Print_Area" localSheetId="4">ΚΟΖΑΝΗ!$A$1:$E$5</definedName>
    <definedName name="_xlnm.Print_Area" localSheetId="5">ΠΕΡΙΣΤΕΡΙ!$A$1:$E$32</definedName>
  </definedNames>
  <calcPr calcId="145621"/>
</workbook>
</file>

<file path=xl/calcChain.xml><?xml version="1.0" encoding="utf-8"?>
<calcChain xmlns="http://schemas.openxmlformats.org/spreadsheetml/2006/main">
  <c r="E30" i="6" l="1"/>
  <c r="E29" i="6"/>
  <c r="E28" i="6"/>
  <c r="E25" i="6"/>
  <c r="E24" i="6"/>
  <c r="E23" i="6"/>
  <c r="E19" i="6"/>
  <c r="E22" i="6"/>
  <c r="E21" i="6"/>
  <c r="E18" i="6"/>
  <c r="E16" i="6"/>
  <c r="E14" i="6"/>
  <c r="E13" i="6"/>
  <c r="E10" i="6"/>
  <c r="E8" i="6"/>
  <c r="E6" i="6"/>
  <c r="E4" i="6"/>
  <c r="E3" i="6"/>
  <c r="E2" i="5"/>
  <c r="D18" i="4"/>
  <c r="D16" i="4"/>
  <c r="D14" i="4"/>
  <c r="D12" i="4"/>
  <c r="D7" i="4"/>
  <c r="D6" i="4"/>
  <c r="D4" i="4"/>
  <c r="D3" i="4"/>
  <c r="D2" i="4"/>
  <c r="D8" i="3"/>
  <c r="D7" i="3"/>
  <c r="D6" i="3"/>
  <c r="D5" i="3"/>
  <c r="D4" i="3"/>
  <c r="D3" i="3"/>
  <c r="D2" i="3"/>
  <c r="E17" i="2"/>
  <c r="E15" i="2"/>
  <c r="E12" i="2"/>
  <c r="E11" i="2"/>
  <c r="E10" i="2"/>
  <c r="E6" i="2"/>
  <c r="E5" i="2"/>
  <c r="E3" i="2"/>
  <c r="E2" i="2"/>
  <c r="E10" i="1"/>
  <c r="E12" i="1"/>
  <c r="E11" i="1"/>
  <c r="E9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<sst xmlns="http://schemas.openxmlformats.org/spreadsheetml/2006/main" count="297" uniqueCount="66">
  <si>
    <t>ΣΧΟΛΙΚΗ ΜΟΝΑΔΑ</t>
  </si>
  <si>
    <t>ΕΙΔΟΣ ΥΠΟΨΗΦΙΟΤΗΤΑΣ</t>
  </si>
  <si>
    <t>ΟΝΟΜΑΤΕΠΩΝΥΜΟ</t>
  </si>
  <si>
    <t>Καλλιτεχνικό Γυμνάσιο με Λυκειακές Τάξεις (Λ.Τ.) Αμπελοκήπων Θεσσαλονίκης</t>
  </si>
  <si>
    <t>Υποψήφιος Σύγχρονου Χορού</t>
  </si>
  <si>
    <t>ΚΑΠΟΥΛΙΤΣΑ ΔΕΣΠΟΙΝΑ</t>
  </si>
  <si>
    <t>ΠΑΡΙΣΗ ΙΩΑΝΝΑ</t>
  </si>
  <si>
    <t>ΚΑΣΤΕΛΛΟΥ ΚΩΝΣΤΑΝΤΙΝΑ</t>
  </si>
  <si>
    <t>ΘΩΜΑΪΔΟΥ ΒΑΣΙΛΙΚΗ</t>
  </si>
  <si>
    <t>ΑΝΤΥΠΑ ΑΦΡΟΔΙΤΗ</t>
  </si>
  <si>
    <t>ΚΑΣΤΕΛΛΟΥ ΔΗΜΗΤΡΑ</t>
  </si>
  <si>
    <t>ΠΑΠΑΔΗΜΗΤΡΙΟΥ ΟΛΥΜΠΙΑ</t>
  </si>
  <si>
    <t>ΜΑΥΡΟΓΕΝΗ ΔΗΜΗΤΡΑ</t>
  </si>
  <si>
    <t>ΣΤΑΧΤΑΡΗ ΑΝΝΕΤΑ</t>
  </si>
  <si>
    <t>ΓΡΗΓΟΡΙΟΥ ΑΛΕΞΑΝΔΡΑ</t>
  </si>
  <si>
    <t>ΠΑΝΟΠΟΥΛΟΣ ΓΕΩΡΓΙΟΣ</t>
  </si>
  <si>
    <t>ΧΑΤΖΗΣΑΒΒΙΔΟΥ ΒΑΣΙΛΙΚΗ</t>
  </si>
  <si>
    <t>ΧΟΥΛΙΑΡΑ ΚΩΝΣΤΑΝΤΙΝΑ</t>
  </si>
  <si>
    <t>Καλλιτεχνικό Γυμνάσιο με Λυκειακές Τάξεις Γέρακα Αττικής</t>
  </si>
  <si>
    <t>ΜΙΧΟΣ ΚΩΝΣΤΑΝΤΙΝΟΣ</t>
  </si>
  <si>
    <t>ΑΝΤΩΝΟΠΟΥΛΟΥ ΑΙΚΑΤΕΡΙΝΗ</t>
  </si>
  <si>
    <t>ΠΟΛΥΧΡΟΝΟΠΟΥΛΟΥ ΝΙΟΒΗ</t>
  </si>
  <si>
    <t>ΛΕΥΚΑΡΟΥ ΜΑΡΙΑ</t>
  </si>
  <si>
    <t>ΚΟΥΡΚΟΥΛΗ ΕΛΕΝΗ</t>
  </si>
  <si>
    <t>ΖΑΡΠΑ ΝΕΚΤΑΡΙΑ</t>
  </si>
  <si>
    <t>ΜΑΖΑΡΑΚΗ ΜΑΡΙΝΑ</t>
  </si>
  <si>
    <t>ΓΚΡΙΜΕΚΗ ΝΙΚΟΛΕΤΑ</t>
  </si>
  <si>
    <t>ΚΩΝΣΤΑΝΤΑΚΗ ΜΑΡΙΑ</t>
  </si>
  <si>
    <t>ΚΟΛΟΒΟΥ ΕΥΦΡΟΣΥΝΗ</t>
  </si>
  <si>
    <t>ΛΑΚΚΑ ΜΑΡΙΑ</t>
  </si>
  <si>
    <t>ΠΑΛΤΟΓΛΟΥ ΜΑΡΙΑΝΘΗ</t>
  </si>
  <si>
    <t>ΑΚΡΙΤΙΔΟΥ ΠΑΣΧΑΛΙΑ</t>
  </si>
  <si>
    <t>ΚΑΨΑΜΠΕΛΗ ΒΕΡΟΝΙΚΗ</t>
  </si>
  <si>
    <t>ΚΥΝΗΓΟΠΟΥΛΟΥ ΚΩΝΣΤΑΝΤΙΑ</t>
  </si>
  <si>
    <t>ΘΩΔΗ ΧΑΙΔΗ</t>
  </si>
  <si>
    <t>ΑΝΑΣΤΑΣΙΑΔΟΥ ΖΩΗ</t>
  </si>
  <si>
    <t>ΗΛΙΟΚΑΥΤΟΥ ΓΚΡΕΣΙΑ</t>
  </si>
  <si>
    <t>Καλλιτεχνικό Γυμνάσιο με Λυκειακές Τάξεις (Λ.Τ.) Ηρακλείου Κρήτης</t>
  </si>
  <si>
    <t>ΠΑΠΑΔΟΠΟΥΛΟΥ ΕΥΑΓΓΕΛΙΑ ΜΥΡΤΩ</t>
  </si>
  <si>
    <t>ΚΑΛΑΪΤΖΑΚΗ ΜΑΡΙΑ</t>
  </si>
  <si>
    <t>ΖΕΡΒΟΥ ΜΑΡΙΑ</t>
  </si>
  <si>
    <t>ΚΥΡΙΑΚΑΚΗ - ΜΕΣΣΑΡΙΤΑΚΗ ΒΑΡΒΑΡΑ - ΜΥΡΤΩ</t>
  </si>
  <si>
    <t>ΠΥΡΟΒΟΛΑΚΗ ΕΛΕΑΝΝΑ</t>
  </si>
  <si>
    <t>Καλλιτεχνικό Γυμνάσιο Κερατσινίου-Δραπετσώνας</t>
  </si>
  <si>
    <t>ΑΝΔΡΙΟΠΟΥΛΟΥ ΚΑΤΕΡΙΝΑ</t>
  </si>
  <si>
    <t>ΚΟΝΔΥΛΙΑ ΣΟΦΙΑ</t>
  </si>
  <si>
    <t>ΚΑΝΔΥΛΑΚΗ ΜΑΡΙΑ</t>
  </si>
  <si>
    <t>ΜΠΟΥΜΠΑΚΗ ΑΡΙΣΤΕΑ</t>
  </si>
  <si>
    <t>ΠΑΝΟΥΡΓΙΑ ΜΑΡΙΑΝΝΑ</t>
  </si>
  <si>
    <t>ΠΑΝΔΡΑΚΛΑΚΗ ΜΑΓΔΑΛΗΝΗ</t>
  </si>
  <si>
    <t>ΛΟΥΚΑΤΟΣ ΠΑΝΑΓΙΩΤΗΣ</t>
  </si>
  <si>
    <t>ΛΙΝΤΖΕΡΑΚΟΥ ΕΛΙΣΣΑΒΕΤ</t>
  </si>
  <si>
    <t>ΜΑΝΤΟΥΚΟΥ ΜΑΡΙΑ</t>
  </si>
  <si>
    <t>ΚΑΒΟΥΡΗ ΔΕΣΠΟΙΝΑ</t>
  </si>
  <si>
    <t>ΚΩΝΣΤΑΝΤΟΠΟΥΛΟΥ ΕΛΕΝΗ</t>
  </si>
  <si>
    <t>ΘΕΟΔΟΣΙΑΔΗ ΚΑΛΛΙΟΠΗ</t>
  </si>
  <si>
    <t>ΚΑΣΜΕΡΙΔΟΥ ΑΙΚΑΤΕΡΙΝΗ</t>
  </si>
  <si>
    <t>ΠΑΠΑΝΙΚΟΛΑΟΥ ΓΕΩΡΓΙΑ</t>
  </si>
  <si>
    <t>ΑΛΕΞΑΝΔΡΑΚΗ ΒΑΣΙΛΙΚΗ ΜΑΡΙΑ</t>
  </si>
  <si>
    <t>ΣΑΚΕΛΛΑΡΗ ΝΕΚΤΑΡΙΑ</t>
  </si>
  <si>
    <t>Καλλιτεχνικό Γυμνάσιο Κοζάνης</t>
  </si>
  <si>
    <t>Καλλιτεχνικό Γυμνάσιο Περιστερίου</t>
  </si>
  <si>
    <t>ΑΝΥΦΑΝΤΑΚΗ ΑΝΝΑ- ΠΕΡΣΕΦΟΝΗ</t>
  </si>
  <si>
    <t>ΜΟΥΣΤΑΚΑ ΜΑΡΙΑ</t>
  </si>
  <si>
    <t xml:space="preserve">ΜΟΡΙΑ </t>
  </si>
  <si>
    <t>ΣΤΟΥΣ ΥΠΟΨΗΦΙΟΥΣ ΕΧΕΙ ΠΡΟΣΤΕΘΕΙ ΈΝΑ ΕΠΙΠΛΕΟΝ ΜΟΡΙΟ ΓΙΑ ΤΗΝ ΠΡΩΤΗ ΤΟΥΣ ΕΠΙΛΟΓΗ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</si>
</sst>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A26" sqref="A26"/>
    </sheetView>
  </sheetViews>
  <sheetFormatPr defaultRowHeight="15" x14ac:dyDescent="0.25"/>
  <cols>
    <col min="1" max="1" width="72.7109375" bestFit="1" customWidth="1"/>
    <col min="2" max="2" width="27.7109375" bestFit="1" customWidth="1"/>
    <col min="3" max="3" width="8.5703125" style="33" customWidth="1"/>
    <col min="4" max="4" width="26.28515625" bestFit="1" customWidth="1"/>
    <col min="5" max="5" width="8.7109375" bestFit="1" customWidth="1"/>
  </cols>
  <sheetData>
    <row r="1" spans="1:5" x14ac:dyDescent="0.25">
      <c r="A1" s="1" t="s">
        <v>0</v>
      </c>
      <c r="B1" s="1" t="s">
        <v>1</v>
      </c>
      <c r="C1" s="16"/>
      <c r="D1" s="1" t="s">
        <v>2</v>
      </c>
      <c r="E1" s="1" t="s">
        <v>64</v>
      </c>
    </row>
    <row r="2" spans="1:5" x14ac:dyDescent="0.25">
      <c r="A2" s="2" t="s">
        <v>3</v>
      </c>
      <c r="B2" s="3" t="s">
        <v>4</v>
      </c>
      <c r="C2" s="30">
        <v>1</v>
      </c>
      <c r="D2" s="4" t="s">
        <v>5</v>
      </c>
      <c r="E2" s="5">
        <f>31+1</f>
        <v>32</v>
      </c>
    </row>
    <row r="3" spans="1:5" x14ac:dyDescent="0.25">
      <c r="A3" s="2" t="s">
        <v>3</v>
      </c>
      <c r="B3" s="3" t="s">
        <v>4</v>
      </c>
      <c r="C3" s="30">
        <v>2</v>
      </c>
      <c r="D3" s="4" t="s">
        <v>6</v>
      </c>
      <c r="E3" s="5">
        <f>27.5+1</f>
        <v>28.5</v>
      </c>
    </row>
    <row r="4" spans="1:5" x14ac:dyDescent="0.25">
      <c r="A4" s="2" t="s">
        <v>3</v>
      </c>
      <c r="B4" s="3" t="s">
        <v>4</v>
      </c>
      <c r="C4" s="30">
        <v>3</v>
      </c>
      <c r="D4" s="4" t="s">
        <v>7</v>
      </c>
      <c r="E4" s="5">
        <f>22+1</f>
        <v>23</v>
      </c>
    </row>
    <row r="5" spans="1:5" x14ac:dyDescent="0.25">
      <c r="A5" s="2" t="s">
        <v>3</v>
      </c>
      <c r="B5" s="3" t="s">
        <v>4</v>
      </c>
      <c r="C5" s="30">
        <v>4</v>
      </c>
      <c r="D5" s="4" t="s">
        <v>8</v>
      </c>
      <c r="E5" s="5">
        <f>20+1</f>
        <v>21</v>
      </c>
    </row>
    <row r="6" spans="1:5" x14ac:dyDescent="0.25">
      <c r="A6" s="2" t="s">
        <v>3</v>
      </c>
      <c r="B6" s="3" t="s">
        <v>4</v>
      </c>
      <c r="C6" s="30">
        <v>5</v>
      </c>
      <c r="D6" s="4" t="s">
        <v>10</v>
      </c>
      <c r="E6" s="5">
        <f>18+1</f>
        <v>19</v>
      </c>
    </row>
    <row r="7" spans="1:5" x14ac:dyDescent="0.25">
      <c r="A7" s="2" t="s">
        <v>3</v>
      </c>
      <c r="B7" s="3" t="s">
        <v>4</v>
      </c>
      <c r="C7" s="30">
        <v>6</v>
      </c>
      <c r="D7" s="4" t="s">
        <v>11</v>
      </c>
      <c r="E7" s="5">
        <f>18+1</f>
        <v>19</v>
      </c>
    </row>
    <row r="8" spans="1:5" x14ac:dyDescent="0.25">
      <c r="A8" s="2" t="s">
        <v>3</v>
      </c>
      <c r="B8" s="3" t="s">
        <v>4</v>
      </c>
      <c r="C8" s="30">
        <v>7</v>
      </c>
      <c r="D8" s="4" t="s">
        <v>9</v>
      </c>
      <c r="E8" s="5">
        <v>18</v>
      </c>
    </row>
    <row r="9" spans="1:5" x14ac:dyDescent="0.25">
      <c r="A9" s="2" t="s">
        <v>3</v>
      </c>
      <c r="B9" s="3" t="s">
        <v>4</v>
      </c>
      <c r="C9" s="30">
        <v>8</v>
      </c>
      <c r="D9" s="4" t="s">
        <v>12</v>
      </c>
      <c r="E9" s="5">
        <f>15+1</f>
        <v>16</v>
      </c>
    </row>
    <row r="10" spans="1:5" x14ac:dyDescent="0.25">
      <c r="A10" s="2" t="s">
        <v>3</v>
      </c>
      <c r="B10" s="3" t="s">
        <v>4</v>
      </c>
      <c r="C10" s="30">
        <v>9</v>
      </c>
      <c r="D10" s="4" t="s">
        <v>17</v>
      </c>
      <c r="E10" s="5">
        <f>14+1</f>
        <v>15</v>
      </c>
    </row>
    <row r="11" spans="1:5" x14ac:dyDescent="0.25">
      <c r="A11" s="2" t="s">
        <v>3</v>
      </c>
      <c r="B11" s="3" t="s">
        <v>4</v>
      </c>
      <c r="C11" s="30">
        <v>10</v>
      </c>
      <c r="D11" s="4" t="s">
        <v>15</v>
      </c>
      <c r="E11" s="5">
        <f>12+1</f>
        <v>13</v>
      </c>
    </row>
    <row r="12" spans="1:5" x14ac:dyDescent="0.25">
      <c r="A12" s="2" t="s">
        <v>3</v>
      </c>
      <c r="B12" s="3" t="s">
        <v>4</v>
      </c>
      <c r="C12" s="30">
        <v>11</v>
      </c>
      <c r="D12" s="4" t="s">
        <v>16</v>
      </c>
      <c r="E12" s="5">
        <f>12+1</f>
        <v>13</v>
      </c>
    </row>
    <row r="13" spans="1:5" x14ac:dyDescent="0.25">
      <c r="A13" s="2" t="s">
        <v>3</v>
      </c>
      <c r="B13" s="3" t="s">
        <v>4</v>
      </c>
      <c r="C13" s="30">
        <v>12</v>
      </c>
      <c r="D13" s="4" t="s">
        <v>14</v>
      </c>
      <c r="E13" s="5">
        <v>12.5</v>
      </c>
    </row>
    <row r="14" spans="1:5" x14ac:dyDescent="0.25">
      <c r="A14" s="34" t="s">
        <v>65</v>
      </c>
      <c r="B14" s="35"/>
      <c r="C14" s="35"/>
      <c r="D14" s="35"/>
      <c r="E14" s="36"/>
    </row>
  </sheetData>
  <sortState ref="D2:E14">
    <sortCondition descending="1" ref="E2:E14"/>
  </sortState>
  <mergeCells count="1">
    <mergeCell ref="A14:E14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D19" sqref="D19"/>
    </sheetView>
  </sheetViews>
  <sheetFormatPr defaultRowHeight="15" x14ac:dyDescent="0.25"/>
  <cols>
    <col min="1" max="1" width="54.85546875" bestFit="1" customWidth="1"/>
    <col min="2" max="2" width="27.7109375" bestFit="1" customWidth="1"/>
    <col min="3" max="3" width="9.42578125" style="33" customWidth="1"/>
    <col min="4" max="4" width="28.140625" bestFit="1" customWidth="1"/>
    <col min="5" max="5" width="20.42578125" bestFit="1" customWidth="1"/>
  </cols>
  <sheetData>
    <row r="1" spans="1:5" x14ac:dyDescent="0.25">
      <c r="A1" s="6" t="s">
        <v>0</v>
      </c>
      <c r="B1" s="6" t="s">
        <v>1</v>
      </c>
      <c r="C1" s="16"/>
      <c r="D1" s="6" t="s">
        <v>2</v>
      </c>
      <c r="E1" s="6" t="s">
        <v>64</v>
      </c>
    </row>
    <row r="2" spans="1:5" x14ac:dyDescent="0.25">
      <c r="A2" s="7" t="s">
        <v>18</v>
      </c>
      <c r="B2" s="8" t="s">
        <v>4</v>
      </c>
      <c r="C2" s="30">
        <v>1</v>
      </c>
      <c r="D2" s="9" t="s">
        <v>19</v>
      </c>
      <c r="E2" s="10">
        <f>32+1</f>
        <v>33</v>
      </c>
    </row>
    <row r="3" spans="1:5" x14ac:dyDescent="0.25">
      <c r="A3" s="7" t="s">
        <v>18</v>
      </c>
      <c r="B3" s="8" t="s">
        <v>4</v>
      </c>
      <c r="C3" s="30">
        <v>2</v>
      </c>
      <c r="D3" s="9" t="s">
        <v>20</v>
      </c>
      <c r="E3" s="10">
        <f>30+1</f>
        <v>31</v>
      </c>
    </row>
    <row r="4" spans="1:5" x14ac:dyDescent="0.25">
      <c r="A4" s="7" t="s">
        <v>18</v>
      </c>
      <c r="B4" s="8" t="s">
        <v>4</v>
      </c>
      <c r="C4" s="30">
        <v>3</v>
      </c>
      <c r="D4" s="9" t="s">
        <v>21</v>
      </c>
      <c r="E4" s="10">
        <v>25</v>
      </c>
    </row>
    <row r="5" spans="1:5" x14ac:dyDescent="0.25">
      <c r="A5" s="7" t="s">
        <v>18</v>
      </c>
      <c r="B5" s="8" t="s">
        <v>4</v>
      </c>
      <c r="C5" s="30">
        <v>4</v>
      </c>
      <c r="D5" s="9" t="s">
        <v>22</v>
      </c>
      <c r="E5" s="10">
        <f>24+1</f>
        <v>25</v>
      </c>
    </row>
    <row r="6" spans="1:5" x14ac:dyDescent="0.25">
      <c r="A6" s="7" t="s">
        <v>18</v>
      </c>
      <c r="B6" s="8" t="s">
        <v>4</v>
      </c>
      <c r="C6" s="30">
        <v>5</v>
      </c>
      <c r="D6" s="9" t="s">
        <v>23</v>
      </c>
      <c r="E6" s="10">
        <f>22.5+1</f>
        <v>23.5</v>
      </c>
    </row>
    <row r="7" spans="1:5" x14ac:dyDescent="0.25">
      <c r="A7" s="7" t="s">
        <v>18</v>
      </c>
      <c r="B7" s="8" t="s">
        <v>4</v>
      </c>
      <c r="C7" s="30">
        <v>6</v>
      </c>
      <c r="D7" s="9" t="s">
        <v>24</v>
      </c>
      <c r="E7" s="10">
        <v>22</v>
      </c>
    </row>
    <row r="8" spans="1:5" x14ac:dyDescent="0.25">
      <c r="A8" s="7" t="s">
        <v>18</v>
      </c>
      <c r="B8" s="8" t="s">
        <v>4</v>
      </c>
      <c r="C8" s="30">
        <v>7</v>
      </c>
      <c r="D8" s="9" t="s">
        <v>25</v>
      </c>
      <c r="E8" s="10">
        <v>21</v>
      </c>
    </row>
    <row r="9" spans="1:5" x14ac:dyDescent="0.25">
      <c r="A9" s="7" t="s">
        <v>18</v>
      </c>
      <c r="B9" s="8" t="s">
        <v>4</v>
      </c>
      <c r="C9" s="30">
        <v>8</v>
      </c>
      <c r="D9" s="9" t="s">
        <v>26</v>
      </c>
      <c r="E9" s="10">
        <v>18</v>
      </c>
    </row>
    <row r="10" spans="1:5" x14ac:dyDescent="0.25">
      <c r="A10" s="7" t="s">
        <v>18</v>
      </c>
      <c r="B10" s="8" t="s">
        <v>4</v>
      </c>
      <c r="C10" s="30">
        <v>9</v>
      </c>
      <c r="D10" s="9" t="s">
        <v>27</v>
      </c>
      <c r="E10" s="10">
        <f>16+1</f>
        <v>17</v>
      </c>
    </row>
    <row r="11" spans="1:5" x14ac:dyDescent="0.25">
      <c r="A11" s="7" t="s">
        <v>18</v>
      </c>
      <c r="B11" s="8" t="s">
        <v>4</v>
      </c>
      <c r="C11" s="30">
        <v>10</v>
      </c>
      <c r="D11" s="9" t="s">
        <v>28</v>
      </c>
      <c r="E11" s="10">
        <f>14+1</f>
        <v>15</v>
      </c>
    </row>
    <row r="12" spans="1:5" x14ac:dyDescent="0.25">
      <c r="A12" s="7" t="s">
        <v>18</v>
      </c>
      <c r="B12" s="8" t="s">
        <v>4</v>
      </c>
      <c r="C12" s="30">
        <v>11</v>
      </c>
      <c r="D12" s="9" t="s">
        <v>29</v>
      </c>
      <c r="E12" s="10">
        <f>14+1</f>
        <v>15</v>
      </c>
    </row>
    <row r="13" spans="1:5" x14ac:dyDescent="0.25">
      <c r="A13" s="7" t="s">
        <v>18</v>
      </c>
      <c r="B13" s="8" t="s">
        <v>4</v>
      </c>
      <c r="C13" s="30">
        <v>12</v>
      </c>
      <c r="D13" s="9" t="s">
        <v>30</v>
      </c>
      <c r="E13" s="10">
        <v>13</v>
      </c>
    </row>
    <row r="14" spans="1:5" x14ac:dyDescent="0.25">
      <c r="A14" s="7" t="s">
        <v>18</v>
      </c>
      <c r="B14" s="8" t="s">
        <v>4</v>
      </c>
      <c r="C14" s="30">
        <v>13</v>
      </c>
      <c r="D14" s="9" t="s">
        <v>31</v>
      </c>
      <c r="E14" s="10">
        <v>10</v>
      </c>
    </row>
    <row r="15" spans="1:5" x14ac:dyDescent="0.25">
      <c r="A15" s="7" t="s">
        <v>18</v>
      </c>
      <c r="B15" s="8" t="s">
        <v>4</v>
      </c>
      <c r="C15" s="30">
        <v>14</v>
      </c>
      <c r="D15" s="9" t="s">
        <v>32</v>
      </c>
      <c r="E15" s="10">
        <f>7+1</f>
        <v>8</v>
      </c>
    </row>
    <row r="16" spans="1:5" x14ac:dyDescent="0.25">
      <c r="A16" s="7" t="s">
        <v>18</v>
      </c>
      <c r="B16" s="8" t="s">
        <v>4</v>
      </c>
      <c r="C16" s="30">
        <v>15</v>
      </c>
      <c r="D16" s="9" t="s">
        <v>33</v>
      </c>
      <c r="E16" s="10">
        <v>7</v>
      </c>
    </row>
    <row r="17" spans="1:5" x14ac:dyDescent="0.25">
      <c r="A17" s="7" t="s">
        <v>18</v>
      </c>
      <c r="B17" s="8" t="s">
        <v>4</v>
      </c>
      <c r="C17" s="30">
        <v>16</v>
      </c>
      <c r="D17" s="9" t="s">
        <v>36</v>
      </c>
      <c r="E17" s="10">
        <f>6+1</f>
        <v>7</v>
      </c>
    </row>
    <row r="18" spans="1:5" x14ac:dyDescent="0.25">
      <c r="A18" s="7" t="s">
        <v>18</v>
      </c>
      <c r="B18" s="8" t="s">
        <v>4</v>
      </c>
      <c r="C18" s="30">
        <v>17</v>
      </c>
      <c r="D18" s="9" t="s">
        <v>34</v>
      </c>
      <c r="E18" s="10">
        <v>6.5</v>
      </c>
    </row>
    <row r="19" spans="1:5" x14ac:dyDescent="0.25">
      <c r="A19" s="7" t="s">
        <v>18</v>
      </c>
      <c r="B19" s="8" t="s">
        <v>4</v>
      </c>
      <c r="C19" s="30">
        <v>18</v>
      </c>
      <c r="D19" s="9" t="s">
        <v>35</v>
      </c>
      <c r="E19" s="10">
        <v>6</v>
      </c>
    </row>
    <row r="20" spans="1:5" x14ac:dyDescent="0.25">
      <c r="A20" s="34" t="s">
        <v>65</v>
      </c>
      <c r="B20" s="35"/>
      <c r="C20" s="35"/>
      <c r="D20" s="35"/>
      <c r="E20" s="36"/>
    </row>
  </sheetData>
  <sortState ref="D2:E20">
    <sortCondition descending="1" ref="E2:E20"/>
  </sortState>
  <mergeCells count="1">
    <mergeCell ref="A20:E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workbookViewId="0">
      <selection activeCell="B13" sqref="B13"/>
    </sheetView>
  </sheetViews>
  <sheetFormatPr defaultRowHeight="15" x14ac:dyDescent="0.25"/>
  <cols>
    <col min="1" max="1" width="63.140625" bestFit="1" customWidth="1"/>
    <col min="2" max="2" width="27.7109375" bestFit="1" customWidth="1"/>
    <col min="3" max="3" width="42.85546875" bestFit="1" customWidth="1"/>
    <col min="4" max="4" width="8.7109375" bestFit="1" customWidth="1"/>
  </cols>
  <sheetData>
    <row r="1" spans="1:4" x14ac:dyDescent="0.25">
      <c r="A1" s="15" t="s">
        <v>0</v>
      </c>
      <c r="B1" s="15" t="s">
        <v>1</v>
      </c>
      <c r="C1" s="15" t="s">
        <v>2</v>
      </c>
      <c r="D1" s="15" t="s">
        <v>64</v>
      </c>
    </row>
    <row r="2" spans="1:4" x14ac:dyDescent="0.25">
      <c r="A2" s="11" t="s">
        <v>37</v>
      </c>
      <c r="B2" s="12" t="s">
        <v>4</v>
      </c>
      <c r="C2" s="13" t="s">
        <v>38</v>
      </c>
      <c r="D2" s="14">
        <f>20+1</f>
        <v>21</v>
      </c>
    </row>
    <row r="3" spans="1:4" x14ac:dyDescent="0.25">
      <c r="A3" s="11" t="s">
        <v>37</v>
      </c>
      <c r="B3" s="12" t="s">
        <v>4</v>
      </c>
      <c r="C3" s="13" t="s">
        <v>39</v>
      </c>
      <c r="D3" s="14">
        <f>19+1</f>
        <v>20</v>
      </c>
    </row>
    <row r="4" spans="1:4" x14ac:dyDescent="0.25">
      <c r="A4" s="11" t="s">
        <v>37</v>
      </c>
      <c r="B4" s="12" t="s">
        <v>4</v>
      </c>
      <c r="C4" s="13" t="s">
        <v>40</v>
      </c>
      <c r="D4" s="14">
        <f>18+1</f>
        <v>19</v>
      </c>
    </row>
    <row r="5" spans="1:4" x14ac:dyDescent="0.25">
      <c r="A5" s="11" t="s">
        <v>37</v>
      </c>
      <c r="B5" s="12" t="s">
        <v>4</v>
      </c>
      <c r="C5" s="13" t="s">
        <v>41</v>
      </c>
      <c r="D5" s="14">
        <f>13+1</f>
        <v>14</v>
      </c>
    </row>
    <row r="6" spans="1:4" x14ac:dyDescent="0.25">
      <c r="A6" s="11" t="s">
        <v>37</v>
      </c>
      <c r="B6" s="12" t="s">
        <v>4</v>
      </c>
      <c r="C6" s="13" t="s">
        <v>30</v>
      </c>
      <c r="D6" s="14">
        <f>13+1</f>
        <v>14</v>
      </c>
    </row>
    <row r="7" spans="1:4" x14ac:dyDescent="0.25">
      <c r="A7" s="11" t="s">
        <v>37</v>
      </c>
      <c r="B7" s="12" t="s">
        <v>4</v>
      </c>
      <c r="C7" s="13" t="s">
        <v>14</v>
      </c>
      <c r="D7" s="14">
        <f>12.5+1</f>
        <v>13.5</v>
      </c>
    </row>
    <row r="8" spans="1:4" x14ac:dyDescent="0.25">
      <c r="A8" s="11" t="s">
        <v>37</v>
      </c>
      <c r="B8" s="12" t="s">
        <v>4</v>
      </c>
      <c r="C8" s="13" t="s">
        <v>42</v>
      </c>
      <c r="D8" s="14">
        <f>10+1</f>
        <v>11</v>
      </c>
    </row>
    <row r="9" spans="1:4" x14ac:dyDescent="0.25">
      <c r="A9" s="34" t="s">
        <v>65</v>
      </c>
      <c r="B9" s="35"/>
      <c r="C9" s="35"/>
      <c r="D9" s="36"/>
    </row>
  </sheetData>
  <sortState ref="C2:D8">
    <sortCondition descending="1" ref="D2:D8"/>
  </sortState>
  <mergeCells count="1">
    <mergeCell ref="A9:D9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workbookViewId="0">
      <selection activeCell="C25" sqref="C25"/>
    </sheetView>
  </sheetViews>
  <sheetFormatPr defaultRowHeight="15" x14ac:dyDescent="0.25"/>
  <cols>
    <col min="1" max="1" width="46.85546875" bestFit="1" customWidth="1"/>
    <col min="2" max="2" width="27.7109375" bestFit="1" customWidth="1"/>
    <col min="3" max="3" width="30.140625" bestFit="1" customWidth="1"/>
    <col min="4" max="4" width="20.42578125" bestFit="1" customWidth="1"/>
  </cols>
  <sheetData>
    <row r="1" spans="1:4" x14ac:dyDescent="0.25">
      <c r="A1" s="16" t="s">
        <v>0</v>
      </c>
      <c r="B1" s="16" t="s">
        <v>1</v>
      </c>
      <c r="C1" s="16" t="s">
        <v>2</v>
      </c>
      <c r="D1" s="16" t="s">
        <v>64</v>
      </c>
    </row>
    <row r="2" spans="1:4" x14ac:dyDescent="0.25">
      <c r="A2" s="17" t="s">
        <v>43</v>
      </c>
      <c r="B2" s="18" t="s">
        <v>4</v>
      </c>
      <c r="C2" s="19" t="s">
        <v>44</v>
      </c>
      <c r="D2" s="20">
        <f>23+1</f>
        <v>24</v>
      </c>
    </row>
    <row r="3" spans="1:4" x14ac:dyDescent="0.25">
      <c r="A3" s="17" t="s">
        <v>43</v>
      </c>
      <c r="B3" s="18" t="s">
        <v>4</v>
      </c>
      <c r="C3" s="19" t="s">
        <v>45</v>
      </c>
      <c r="D3" s="20">
        <f>22+1</f>
        <v>23</v>
      </c>
    </row>
    <row r="4" spans="1:4" x14ac:dyDescent="0.25">
      <c r="A4" s="17" t="s">
        <v>43</v>
      </c>
      <c r="B4" s="18" t="s">
        <v>4</v>
      </c>
      <c r="C4" s="19" t="s">
        <v>47</v>
      </c>
      <c r="D4" s="20">
        <f>21+1</f>
        <v>22</v>
      </c>
    </row>
    <row r="5" spans="1:4" x14ac:dyDescent="0.25">
      <c r="A5" s="17" t="s">
        <v>43</v>
      </c>
      <c r="B5" s="18" t="s">
        <v>4</v>
      </c>
      <c r="C5" s="19" t="s">
        <v>46</v>
      </c>
      <c r="D5" s="20">
        <v>21.5</v>
      </c>
    </row>
    <row r="6" spans="1:4" x14ac:dyDescent="0.25">
      <c r="A6" s="17" t="s">
        <v>43</v>
      </c>
      <c r="B6" s="18" t="s">
        <v>4</v>
      </c>
      <c r="C6" s="19" t="s">
        <v>48</v>
      </c>
      <c r="D6" s="20">
        <f>20.5+1</f>
        <v>21.5</v>
      </c>
    </row>
    <row r="7" spans="1:4" x14ac:dyDescent="0.25">
      <c r="A7" s="17" t="s">
        <v>43</v>
      </c>
      <c r="B7" s="18" t="s">
        <v>4</v>
      </c>
      <c r="C7" s="19" t="s">
        <v>50</v>
      </c>
      <c r="D7" s="20">
        <f>20+1</f>
        <v>21</v>
      </c>
    </row>
    <row r="8" spans="1:4" x14ac:dyDescent="0.25">
      <c r="A8" s="17" t="s">
        <v>43</v>
      </c>
      <c r="B8" s="18" t="s">
        <v>4</v>
      </c>
      <c r="C8" s="19" t="s">
        <v>49</v>
      </c>
      <c r="D8" s="20">
        <v>20</v>
      </c>
    </row>
    <row r="9" spans="1:4" x14ac:dyDescent="0.25">
      <c r="A9" s="17" t="s">
        <v>43</v>
      </c>
      <c r="B9" s="18" t="s">
        <v>4</v>
      </c>
      <c r="C9" s="19" t="s">
        <v>51</v>
      </c>
      <c r="D9" s="20">
        <v>18</v>
      </c>
    </row>
    <row r="10" spans="1:4" x14ac:dyDescent="0.25">
      <c r="A10" s="17" t="s">
        <v>43</v>
      </c>
      <c r="B10" s="18" t="s">
        <v>4</v>
      </c>
      <c r="C10" s="19" t="s">
        <v>29</v>
      </c>
      <c r="D10" s="20">
        <v>14</v>
      </c>
    </row>
    <row r="11" spans="1:4" x14ac:dyDescent="0.25">
      <c r="A11" s="17" t="s">
        <v>43</v>
      </c>
      <c r="B11" s="18" t="s">
        <v>4</v>
      </c>
      <c r="C11" s="32" t="s">
        <v>13</v>
      </c>
      <c r="D11" s="20">
        <v>13</v>
      </c>
    </row>
    <row r="12" spans="1:4" x14ac:dyDescent="0.25">
      <c r="A12" s="17" t="s">
        <v>43</v>
      </c>
      <c r="B12" s="18" t="s">
        <v>4</v>
      </c>
      <c r="C12" s="19" t="s">
        <v>52</v>
      </c>
      <c r="D12" s="20">
        <f>12+1</f>
        <v>13</v>
      </c>
    </row>
    <row r="13" spans="1:4" x14ac:dyDescent="0.25">
      <c r="A13" s="17" t="s">
        <v>43</v>
      </c>
      <c r="B13" s="18" t="s">
        <v>4</v>
      </c>
      <c r="C13" s="19" t="s">
        <v>55</v>
      </c>
      <c r="D13" s="20">
        <v>12</v>
      </c>
    </row>
    <row r="14" spans="1:4" x14ac:dyDescent="0.25">
      <c r="A14" s="17" t="s">
        <v>43</v>
      </c>
      <c r="B14" s="18" t="s">
        <v>4</v>
      </c>
      <c r="C14" s="19" t="s">
        <v>31</v>
      </c>
      <c r="D14" s="20">
        <f>10+1</f>
        <v>11</v>
      </c>
    </row>
    <row r="15" spans="1:4" x14ac:dyDescent="0.25">
      <c r="A15" s="17" t="s">
        <v>43</v>
      </c>
      <c r="B15" s="18" t="s">
        <v>4</v>
      </c>
      <c r="C15" s="19" t="s">
        <v>53</v>
      </c>
      <c r="D15" s="20">
        <v>10</v>
      </c>
    </row>
    <row r="16" spans="1:4" x14ac:dyDescent="0.25">
      <c r="A16" s="17" t="s">
        <v>43</v>
      </c>
      <c r="B16" s="18" t="s">
        <v>4</v>
      </c>
      <c r="C16" s="19" t="s">
        <v>56</v>
      </c>
      <c r="D16" s="20">
        <f>9+1</f>
        <v>10</v>
      </c>
    </row>
    <row r="17" spans="1:4" x14ac:dyDescent="0.25">
      <c r="A17" s="17" t="s">
        <v>43</v>
      </c>
      <c r="B17" s="18" t="s">
        <v>4</v>
      </c>
      <c r="C17" s="19" t="s">
        <v>54</v>
      </c>
      <c r="D17" s="20">
        <v>9.5</v>
      </c>
    </row>
    <row r="18" spans="1:4" x14ac:dyDescent="0.25">
      <c r="A18" s="17" t="s">
        <v>43</v>
      </c>
      <c r="B18" s="18" t="s">
        <v>4</v>
      </c>
      <c r="C18" s="19" t="s">
        <v>57</v>
      </c>
      <c r="D18" s="20">
        <f>7+1</f>
        <v>8</v>
      </c>
    </row>
    <row r="19" spans="1:4" x14ac:dyDescent="0.25">
      <c r="A19" s="17" t="s">
        <v>43</v>
      </c>
      <c r="B19" s="18" t="s">
        <v>4</v>
      </c>
      <c r="C19" s="19" t="s">
        <v>58</v>
      </c>
      <c r="D19" s="20">
        <v>6</v>
      </c>
    </row>
    <row r="20" spans="1:4" x14ac:dyDescent="0.25">
      <c r="A20" s="17" t="s">
        <v>43</v>
      </c>
      <c r="B20" s="18" t="s">
        <v>4</v>
      </c>
      <c r="C20" s="19" t="s">
        <v>59</v>
      </c>
      <c r="D20" s="20">
        <v>6</v>
      </c>
    </row>
    <row r="21" spans="1:4" x14ac:dyDescent="0.25">
      <c r="A21" s="34" t="s">
        <v>65</v>
      </c>
      <c r="B21" s="35"/>
      <c r="C21" s="35"/>
      <c r="D21" s="36"/>
    </row>
  </sheetData>
  <sortState ref="C2:D21">
    <sortCondition descending="1" ref="D2:D21"/>
  </sortState>
  <mergeCells count="1">
    <mergeCell ref="A21:D2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workbookViewId="0">
      <selection activeCell="B25" sqref="B25"/>
    </sheetView>
  </sheetViews>
  <sheetFormatPr defaultRowHeight="15" x14ac:dyDescent="0.25"/>
  <cols>
    <col min="1" max="1" width="29.42578125" bestFit="1" customWidth="1"/>
    <col min="2" max="2" width="27.7109375" bestFit="1" customWidth="1"/>
    <col min="3" max="3" width="8.7109375" customWidth="1"/>
    <col min="4" max="4" width="24.5703125" bestFit="1" customWidth="1"/>
  </cols>
  <sheetData>
    <row r="1" spans="1:5" x14ac:dyDescent="0.25">
      <c r="A1" s="25" t="s">
        <v>0</v>
      </c>
      <c r="B1" s="25" t="s">
        <v>1</v>
      </c>
      <c r="C1" s="29"/>
      <c r="D1" s="25" t="s">
        <v>2</v>
      </c>
      <c r="E1" s="25" t="s">
        <v>64</v>
      </c>
    </row>
    <row r="2" spans="1:5" x14ac:dyDescent="0.25">
      <c r="A2" s="21" t="s">
        <v>60</v>
      </c>
      <c r="B2" s="22" t="s">
        <v>4</v>
      </c>
      <c r="C2" s="30">
        <v>1</v>
      </c>
      <c r="D2" s="23" t="s">
        <v>9</v>
      </c>
      <c r="E2" s="24">
        <f>18+1</f>
        <v>19</v>
      </c>
    </row>
    <row r="3" spans="1:5" x14ac:dyDescent="0.25">
      <c r="A3" s="21" t="s">
        <v>60</v>
      </c>
      <c r="B3" s="22" t="s">
        <v>4</v>
      </c>
      <c r="C3" s="30">
        <v>2</v>
      </c>
      <c r="D3" s="23" t="s">
        <v>17</v>
      </c>
      <c r="E3" s="24">
        <v>14</v>
      </c>
    </row>
    <row r="4" spans="1:5" x14ac:dyDescent="0.25">
      <c r="A4" s="21" t="s">
        <v>60</v>
      </c>
      <c r="B4" s="22" t="s">
        <v>4</v>
      </c>
      <c r="C4" s="30">
        <v>3</v>
      </c>
      <c r="D4" s="23" t="s">
        <v>16</v>
      </c>
      <c r="E4" s="24">
        <v>12</v>
      </c>
    </row>
    <row r="5" spans="1:5" x14ac:dyDescent="0.25">
      <c r="A5" s="34" t="s">
        <v>65</v>
      </c>
      <c r="B5" s="35"/>
      <c r="C5" s="35"/>
      <c r="D5" s="35"/>
      <c r="E5" s="36"/>
    </row>
  </sheetData>
  <sortState ref="D2:E4">
    <sortCondition descending="1" ref="E2:E4"/>
  </sortState>
  <mergeCells count="1">
    <mergeCell ref="A5:E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D31" sqref="D31"/>
    </sheetView>
  </sheetViews>
  <sheetFormatPr defaultRowHeight="15" x14ac:dyDescent="0.25"/>
  <cols>
    <col min="1" max="1" width="33.28515625" bestFit="1" customWidth="1"/>
    <col min="2" max="2" width="26.5703125" bestFit="1" customWidth="1"/>
    <col min="3" max="3" width="10.7109375" style="33" customWidth="1"/>
    <col min="4" max="4" width="32.5703125" bestFit="1" customWidth="1"/>
    <col min="5" max="5" width="20.42578125" bestFit="1" customWidth="1"/>
  </cols>
  <sheetData>
    <row r="1" spans="1:5" x14ac:dyDescent="0.25">
      <c r="A1" s="29" t="s">
        <v>0</v>
      </c>
      <c r="B1" s="29" t="s">
        <v>1</v>
      </c>
      <c r="C1" s="29"/>
      <c r="D1" s="29" t="s">
        <v>2</v>
      </c>
      <c r="E1" s="29" t="s">
        <v>64</v>
      </c>
    </row>
    <row r="2" spans="1:5" x14ac:dyDescent="0.25">
      <c r="A2" s="26" t="s">
        <v>61</v>
      </c>
      <c r="B2" s="27" t="s">
        <v>4</v>
      </c>
      <c r="C2" s="30">
        <v>1</v>
      </c>
      <c r="D2" s="28" t="s">
        <v>19</v>
      </c>
      <c r="E2" s="30">
        <v>32</v>
      </c>
    </row>
    <row r="3" spans="1:5" x14ac:dyDescent="0.25">
      <c r="A3" s="27" t="s">
        <v>61</v>
      </c>
      <c r="B3" s="27" t="s">
        <v>4</v>
      </c>
      <c r="C3" s="30">
        <v>2</v>
      </c>
      <c r="D3" s="28" t="s">
        <v>21</v>
      </c>
      <c r="E3" s="31">
        <f>25+1</f>
        <v>26</v>
      </c>
    </row>
    <row r="4" spans="1:5" x14ac:dyDescent="0.25">
      <c r="A4" s="26" t="s">
        <v>61</v>
      </c>
      <c r="B4" s="27" t="s">
        <v>4</v>
      </c>
      <c r="C4" s="30">
        <v>3</v>
      </c>
      <c r="D4" s="28" t="s">
        <v>24</v>
      </c>
      <c r="E4" s="31">
        <f>22+1</f>
        <v>23</v>
      </c>
    </row>
    <row r="5" spans="1:5" x14ac:dyDescent="0.25">
      <c r="A5" s="27" t="s">
        <v>61</v>
      </c>
      <c r="B5" s="27" t="s">
        <v>4</v>
      </c>
      <c r="C5" s="30">
        <v>4</v>
      </c>
      <c r="D5" s="28" t="s">
        <v>23</v>
      </c>
      <c r="E5" s="30">
        <v>22.5</v>
      </c>
    </row>
    <row r="6" spans="1:5" x14ac:dyDescent="0.25">
      <c r="A6" s="27" t="s">
        <v>61</v>
      </c>
      <c r="B6" s="27" t="s">
        <v>4</v>
      </c>
      <c r="C6" s="30">
        <v>5</v>
      </c>
      <c r="D6" s="28" t="s">
        <v>46</v>
      </c>
      <c r="E6" s="31">
        <f>21.5+1</f>
        <v>22.5</v>
      </c>
    </row>
    <row r="7" spans="1:5" x14ac:dyDescent="0.25">
      <c r="A7" s="27" t="s">
        <v>61</v>
      </c>
      <c r="B7" s="27" t="s">
        <v>4</v>
      </c>
      <c r="C7" s="30">
        <v>6</v>
      </c>
      <c r="D7" s="28" t="s">
        <v>45</v>
      </c>
      <c r="E7" s="30">
        <v>22</v>
      </c>
    </row>
    <row r="8" spans="1:5" x14ac:dyDescent="0.25">
      <c r="A8" s="27" t="s">
        <v>61</v>
      </c>
      <c r="B8" s="27" t="s">
        <v>4</v>
      </c>
      <c r="C8" s="30">
        <v>7</v>
      </c>
      <c r="D8" s="28" t="s">
        <v>25</v>
      </c>
      <c r="E8" s="31">
        <f>21+1</f>
        <v>22</v>
      </c>
    </row>
    <row r="9" spans="1:5" x14ac:dyDescent="0.25">
      <c r="A9" s="27" t="s">
        <v>61</v>
      </c>
      <c r="B9" s="27" t="s">
        <v>4</v>
      </c>
      <c r="C9" s="30">
        <v>8</v>
      </c>
      <c r="D9" s="28" t="s">
        <v>47</v>
      </c>
      <c r="E9" s="30">
        <v>21</v>
      </c>
    </row>
    <row r="10" spans="1:5" x14ac:dyDescent="0.25">
      <c r="A10" s="26" t="s">
        <v>61</v>
      </c>
      <c r="B10" s="27" t="s">
        <v>4</v>
      </c>
      <c r="C10" s="30">
        <v>9</v>
      </c>
      <c r="D10" s="28" t="s">
        <v>49</v>
      </c>
      <c r="E10" s="31">
        <f>20+1</f>
        <v>21</v>
      </c>
    </row>
    <row r="11" spans="1:5" x14ac:dyDescent="0.25">
      <c r="A11" s="27" t="s">
        <v>61</v>
      </c>
      <c r="B11" s="27" t="s">
        <v>4</v>
      </c>
      <c r="C11" s="30">
        <v>10</v>
      </c>
      <c r="D11" s="28" t="s">
        <v>48</v>
      </c>
      <c r="E11" s="30">
        <v>20.5</v>
      </c>
    </row>
    <row r="12" spans="1:5" x14ac:dyDescent="0.25">
      <c r="A12" s="27" t="s">
        <v>61</v>
      </c>
      <c r="B12" s="27" t="s">
        <v>4</v>
      </c>
      <c r="C12" s="30">
        <v>11</v>
      </c>
      <c r="D12" s="28" t="s">
        <v>50</v>
      </c>
      <c r="E12" s="30">
        <v>20</v>
      </c>
    </row>
    <row r="13" spans="1:5" x14ac:dyDescent="0.25">
      <c r="A13" s="27" t="s">
        <v>61</v>
      </c>
      <c r="B13" s="27" t="s">
        <v>4</v>
      </c>
      <c r="C13" s="30">
        <v>12</v>
      </c>
      <c r="D13" s="28" t="s">
        <v>26</v>
      </c>
      <c r="E13" s="31">
        <f>18+1</f>
        <v>19</v>
      </c>
    </row>
    <row r="14" spans="1:5" x14ac:dyDescent="0.25">
      <c r="A14" s="27" t="s">
        <v>61</v>
      </c>
      <c r="B14" s="27" t="s">
        <v>4</v>
      </c>
      <c r="C14" s="30">
        <v>13</v>
      </c>
      <c r="D14" s="28" t="s">
        <v>51</v>
      </c>
      <c r="E14" s="31">
        <f>18+1</f>
        <v>19</v>
      </c>
    </row>
    <row r="15" spans="1:5" x14ac:dyDescent="0.25">
      <c r="A15" s="27" t="s">
        <v>61</v>
      </c>
      <c r="B15" s="27" t="s">
        <v>4</v>
      </c>
      <c r="C15" s="30">
        <v>14</v>
      </c>
      <c r="D15" s="28" t="s">
        <v>27</v>
      </c>
      <c r="E15" s="30">
        <v>16</v>
      </c>
    </row>
    <row r="16" spans="1:5" x14ac:dyDescent="0.25">
      <c r="A16" s="27" t="s">
        <v>61</v>
      </c>
      <c r="B16" s="27" t="s">
        <v>4</v>
      </c>
      <c r="C16" s="30">
        <v>15</v>
      </c>
      <c r="D16" s="28" t="s">
        <v>62</v>
      </c>
      <c r="E16" s="31">
        <f>14+1</f>
        <v>15</v>
      </c>
    </row>
    <row r="17" spans="1:5" x14ac:dyDescent="0.25">
      <c r="A17" s="27" t="s">
        <v>61</v>
      </c>
      <c r="B17" s="27" t="s">
        <v>4</v>
      </c>
      <c r="C17" s="30">
        <v>16</v>
      </c>
      <c r="D17" s="28" t="s">
        <v>28</v>
      </c>
      <c r="E17" s="30">
        <v>14</v>
      </c>
    </row>
    <row r="18" spans="1:5" x14ac:dyDescent="0.25">
      <c r="A18" s="27" t="s">
        <v>61</v>
      </c>
      <c r="B18" s="27" t="s">
        <v>4</v>
      </c>
      <c r="C18" s="30">
        <v>17</v>
      </c>
      <c r="D18" s="32" t="s">
        <v>13</v>
      </c>
      <c r="E18" s="31">
        <f>13+1</f>
        <v>14</v>
      </c>
    </row>
    <row r="19" spans="1:5" x14ac:dyDescent="0.25">
      <c r="A19" s="27" t="s">
        <v>61</v>
      </c>
      <c r="B19" s="27" t="s">
        <v>4</v>
      </c>
      <c r="C19" s="30">
        <v>18</v>
      </c>
      <c r="D19" s="28" t="s">
        <v>55</v>
      </c>
      <c r="E19" s="31">
        <f>12+1</f>
        <v>13</v>
      </c>
    </row>
    <row r="20" spans="1:5" x14ac:dyDescent="0.25">
      <c r="A20" s="27" t="s">
        <v>61</v>
      </c>
      <c r="B20" s="27" t="s">
        <v>4</v>
      </c>
      <c r="C20" s="30">
        <v>19</v>
      </c>
      <c r="D20" s="28" t="s">
        <v>15</v>
      </c>
      <c r="E20" s="30">
        <v>12</v>
      </c>
    </row>
    <row r="21" spans="1:5" x14ac:dyDescent="0.25">
      <c r="A21" s="27" t="s">
        <v>61</v>
      </c>
      <c r="B21" s="27" t="s">
        <v>4</v>
      </c>
      <c r="C21" s="30">
        <v>20</v>
      </c>
      <c r="D21" s="28" t="s">
        <v>53</v>
      </c>
      <c r="E21" s="31">
        <f>10+1</f>
        <v>11</v>
      </c>
    </row>
    <row r="22" spans="1:5" x14ac:dyDescent="0.25">
      <c r="A22" s="27" t="s">
        <v>61</v>
      </c>
      <c r="B22" s="27" t="s">
        <v>4</v>
      </c>
      <c r="C22" s="30">
        <v>21</v>
      </c>
      <c r="D22" s="28" t="s">
        <v>54</v>
      </c>
      <c r="E22" s="31">
        <f>9.5+1</f>
        <v>10.5</v>
      </c>
    </row>
    <row r="23" spans="1:5" x14ac:dyDescent="0.25">
      <c r="A23" s="27" t="s">
        <v>61</v>
      </c>
      <c r="B23" s="27" t="s">
        <v>4</v>
      </c>
      <c r="C23" s="30">
        <v>22</v>
      </c>
      <c r="D23" s="28" t="s">
        <v>33</v>
      </c>
      <c r="E23" s="31">
        <f>7+1</f>
        <v>8</v>
      </c>
    </row>
    <row r="24" spans="1:5" x14ac:dyDescent="0.25">
      <c r="A24" s="27" t="s">
        <v>61</v>
      </c>
      <c r="B24" s="27" t="s">
        <v>4</v>
      </c>
      <c r="C24" s="30">
        <v>23</v>
      </c>
      <c r="D24" s="28" t="s">
        <v>34</v>
      </c>
      <c r="E24" s="31">
        <f>6.5+1</f>
        <v>7.5</v>
      </c>
    </row>
    <row r="25" spans="1:5" x14ac:dyDescent="0.25">
      <c r="A25" s="27" t="s">
        <v>61</v>
      </c>
      <c r="B25" s="27" t="s">
        <v>4</v>
      </c>
      <c r="C25" s="30">
        <v>24</v>
      </c>
      <c r="D25" s="28" t="s">
        <v>63</v>
      </c>
      <c r="E25" s="31">
        <f>6.5+1</f>
        <v>7.5</v>
      </c>
    </row>
    <row r="26" spans="1:5" x14ac:dyDescent="0.25">
      <c r="A26" s="27" t="s">
        <v>61</v>
      </c>
      <c r="B26" s="27" t="s">
        <v>4</v>
      </c>
      <c r="C26" s="30">
        <v>25</v>
      </c>
      <c r="D26" s="28" t="s">
        <v>32</v>
      </c>
      <c r="E26" s="30">
        <v>7</v>
      </c>
    </row>
    <row r="27" spans="1:5" x14ac:dyDescent="0.25">
      <c r="A27" s="27" t="s">
        <v>61</v>
      </c>
      <c r="B27" s="27" t="s">
        <v>4</v>
      </c>
      <c r="C27" s="30">
        <v>26</v>
      </c>
      <c r="D27" s="28" t="s">
        <v>57</v>
      </c>
      <c r="E27" s="30">
        <v>7</v>
      </c>
    </row>
    <row r="28" spans="1:5" x14ac:dyDescent="0.25">
      <c r="A28" s="27" t="s">
        <v>61</v>
      </c>
      <c r="B28" s="27" t="s">
        <v>4</v>
      </c>
      <c r="C28" s="30">
        <v>27</v>
      </c>
      <c r="D28" s="28" t="s">
        <v>58</v>
      </c>
      <c r="E28" s="31">
        <f>6+1</f>
        <v>7</v>
      </c>
    </row>
    <row r="29" spans="1:5" x14ac:dyDescent="0.25">
      <c r="A29" s="27" t="s">
        <v>61</v>
      </c>
      <c r="B29" s="27" t="s">
        <v>4</v>
      </c>
      <c r="C29" s="30">
        <v>28</v>
      </c>
      <c r="D29" s="28" t="s">
        <v>35</v>
      </c>
      <c r="E29" s="31">
        <f>6+1</f>
        <v>7</v>
      </c>
    </row>
    <row r="30" spans="1:5" x14ac:dyDescent="0.25">
      <c r="A30" s="27" t="s">
        <v>61</v>
      </c>
      <c r="B30" s="27" t="s">
        <v>4</v>
      </c>
      <c r="C30" s="30">
        <v>29</v>
      </c>
      <c r="D30" s="28" t="s">
        <v>59</v>
      </c>
      <c r="E30" s="31">
        <f>6+1</f>
        <v>7</v>
      </c>
    </row>
    <row r="31" spans="1:5" x14ac:dyDescent="0.25">
      <c r="A31" s="27" t="s">
        <v>61</v>
      </c>
      <c r="B31" s="27" t="s">
        <v>4</v>
      </c>
      <c r="C31" s="30">
        <v>30</v>
      </c>
      <c r="D31" s="28" t="s">
        <v>36</v>
      </c>
      <c r="E31" s="30">
        <v>6</v>
      </c>
    </row>
    <row r="32" spans="1:5" x14ac:dyDescent="0.25">
      <c r="A32" s="34" t="s">
        <v>65</v>
      </c>
      <c r="B32" s="35"/>
      <c r="C32" s="35"/>
      <c r="D32" s="35"/>
      <c r="E32" s="36"/>
    </row>
    <row r="33" spans="1:5" x14ac:dyDescent="0.25">
      <c r="A33" s="27"/>
      <c r="B33" s="27"/>
      <c r="C33" s="30"/>
      <c r="D33" s="28"/>
      <c r="E33" s="30"/>
    </row>
  </sheetData>
  <sortState ref="D2:E33">
    <sortCondition descending="1" ref="E2:E33"/>
  </sortState>
  <mergeCells count="1">
    <mergeCell ref="A32:E3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6</vt:i4>
      </vt:variant>
    </vt:vector>
  </HeadingPairs>
  <TitlesOfParts>
    <vt:vector size="12" baseType="lpstr">
      <vt:lpstr>ΑΜΠΕΛΟΚΗΠΟΙ</vt:lpstr>
      <vt:lpstr>ΓΕΡΑΚΑΣ</vt:lpstr>
      <vt:lpstr>ΗΡΑΚΛΕΙΟ</vt:lpstr>
      <vt:lpstr>ΚΕΡΑΤΣΙΝΙ-ΔΡΑΠΕΤΣΩΝΑ</vt:lpstr>
      <vt:lpstr>ΚΟΖΑΝΗ</vt:lpstr>
      <vt:lpstr>ΠΕΡΙΣΤΕΡΙ</vt:lpstr>
      <vt:lpstr>ΑΜΠΕΛΟΚΗΠΟΙ!Print_Area</vt:lpstr>
      <vt:lpstr>ΓΕΡΑΚΑΣ!Print_Area</vt:lpstr>
      <vt:lpstr>ΗΡΑΚΛΕΙΟ!Print_Area</vt:lpstr>
      <vt:lpstr>'ΚΕΡΑΤΣΙΝΙ-ΔΡΑΠΕΤΣΩΝΑ'!Print_Area</vt:lpstr>
      <vt:lpstr>ΚΟΖΑΝΗ!Print_Area</vt:lpstr>
      <vt:lpstr>ΠΕΡΙΣΤΕΡΙ!Print_Area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Δημητριος Παπαπαναγιωτου</dc:creator>
  <cp:lastModifiedBy>Δημητριος Παπαπαναγιωτου</cp:lastModifiedBy>
  <cp:lastPrinted>2018-10-03T09:31:09Z</cp:lastPrinted>
  <dcterms:created xsi:type="dcterms:W3CDTF">2018-09-24T13:25:58Z</dcterms:created>
  <dcterms:modified xsi:type="dcterms:W3CDTF">2018-10-04T09:29:31Z</dcterms:modified>
</cp:coreProperties>
</file>